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filterPrivacy="1" showInkAnnotation="0" autoCompressPictures="0"/>
  <bookViews>
    <workbookView xWindow="6620" yWindow="0" windowWidth="34500" windowHeight="27160"/>
  </bookViews>
  <sheets>
    <sheet name="Sheet1" sheetId="1" r:id="rId1"/>
    <sheet name="Sheet 2" sheetId="3" r:id="rId2"/>
    <sheet name="Sheet 3" sheetId="4" r:id="rId3"/>
    <sheet name="Sheet 4" sheetId="5" r:id="rId4"/>
    <sheet name="Sheet 5" sheetId="7" r:id="rId5"/>
  </sheets>
  <definedNames>
    <definedName name="_xlnm._FilterDatabase" localSheetId="1" hidden="1">'Sheet 2'!$A$2:$N$121</definedName>
    <definedName name="_xlnm._FilterDatabase" localSheetId="2" hidden="1">'Sheet 3'!$A$2:$N$144</definedName>
    <definedName name="_xlnm._FilterDatabase" localSheetId="3" hidden="1">'Sheet 4'!$A$2:$N$121</definedName>
    <definedName name="_xlnm._FilterDatabase" localSheetId="4" hidden="1">'Sheet 5'!$A$2:$U$121</definedName>
    <definedName name="_xlnm._FilterDatabase" localSheetId="0" hidden="1">Sheet1!$A$2:$N$144</definedName>
    <definedName name="_xlnm.Print_Area" localSheetId="1">'Sheet 2'!$A$2:$N$121</definedName>
    <definedName name="_xlnm.Print_Area" localSheetId="2">'Sheet 3'!$A$2:$N$144</definedName>
    <definedName name="_xlnm.Print_Area" localSheetId="3">'Sheet 4'!$A$2:$N$121</definedName>
    <definedName name="_xlnm.Print_Area" localSheetId="4">'Sheet 5'!$A$2:$U$121</definedName>
    <definedName name="_xlnm.Print_Area" localSheetId="0">Sheet1!$A$2:$N$144</definedName>
    <definedName name="_xlnm.Print_Titles" localSheetId="1">'Sheet 2'!$2:$2</definedName>
    <definedName name="_xlnm.Print_Titles" localSheetId="2">'Sheet 3'!$2:$2</definedName>
    <definedName name="_xlnm.Print_Titles" localSheetId="3">'Sheet 4'!$2:$2</definedName>
    <definedName name="_xlnm.Print_Titles" localSheetId="4">'Sheet 5'!$2:$2</definedName>
    <definedName name="_xlnm.Print_Titles" localSheetId="0">Sheet1!$2:$2</definedName>
  </definedNames>
  <calcPr calcId="140001" fullPrecision="0" concurrentCalc="0"/>
  <extLst>
    <ext xmlns:mx="http://schemas.microsoft.com/office/mac/excel/2008/main" uri="{7523E5D3-25F3-A5E0-1632-64F254C22452}">
      <mx:ArchID Flags="2"/>
    </ext>
  </extLst>
</workbook>
</file>

<file path=xl/calcChain.xml><?xml version="1.0" encoding="utf-8"?>
<calcChain xmlns="http://schemas.openxmlformats.org/spreadsheetml/2006/main">
  <c r="X4" i="7" l="1"/>
  <c r="Y4" i="7"/>
  <c r="Z4" i="7"/>
  <c r="AA4" i="7"/>
  <c r="AA5" i="7"/>
  <c r="AA6" i="7"/>
  <c r="AA7" i="7"/>
  <c r="AA8" i="7"/>
  <c r="AA9" i="7"/>
  <c r="AA10" i="7"/>
  <c r="AA11" i="7"/>
  <c r="AA12" i="7"/>
  <c r="X13" i="7"/>
  <c r="Y13" i="7"/>
  <c r="Z13"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X42" i="7"/>
  <c r="Y42" i="7"/>
  <c r="Z42" i="7"/>
  <c r="AA42" i="7"/>
  <c r="AA43" i="7"/>
  <c r="AA44" i="7"/>
  <c r="AA45" i="7"/>
  <c r="AA46" i="7"/>
  <c r="AA47" i="7"/>
  <c r="AA48" i="7"/>
  <c r="AA49" i="7"/>
  <c r="AA50" i="7"/>
  <c r="AA51" i="7"/>
  <c r="AA52" i="7"/>
  <c r="AA53" i="7"/>
  <c r="AA54" i="7"/>
  <c r="AA55" i="7"/>
  <c r="AA56" i="7"/>
  <c r="X57" i="7"/>
  <c r="Y57" i="7"/>
  <c r="Z57" i="7"/>
  <c r="AA57" i="7"/>
  <c r="AA58" i="7"/>
  <c r="AA59" i="7"/>
  <c r="AA60" i="7"/>
  <c r="AA61" i="7"/>
  <c r="AA62" i="7"/>
  <c r="AA63" i="7"/>
  <c r="AA64" i="7"/>
  <c r="AA65" i="7"/>
  <c r="AA66" i="7"/>
  <c r="AA67" i="7"/>
  <c r="AA68" i="7"/>
  <c r="AA69" i="7"/>
  <c r="X70" i="7"/>
  <c r="Y70" i="7"/>
  <c r="Z70" i="7"/>
  <c r="AA70" i="7"/>
  <c r="X71" i="7"/>
  <c r="Y71" i="7"/>
  <c r="Z71" i="7"/>
  <c r="AA71" i="7"/>
  <c r="AA72" i="7"/>
  <c r="AA73" i="7"/>
  <c r="AA74" i="7"/>
  <c r="AA75" i="7"/>
  <c r="AA76" i="7"/>
  <c r="AA77" i="7"/>
  <c r="AA78" i="7"/>
  <c r="AA79" i="7"/>
  <c r="AA80" i="7"/>
  <c r="AA81" i="7"/>
  <c r="AA82" i="7"/>
  <c r="AA83" i="7"/>
  <c r="AA84" i="7"/>
  <c r="AA85" i="7"/>
  <c r="AA86" i="7"/>
  <c r="AA87" i="7"/>
  <c r="AA88" i="7"/>
  <c r="AA89" i="7"/>
  <c r="AA90" i="7"/>
  <c r="AA91" i="7"/>
  <c r="AA92" i="7"/>
  <c r="AA93" i="7"/>
  <c r="X94" i="7"/>
  <c r="Y94" i="7"/>
  <c r="Z94" i="7"/>
  <c r="AA94" i="7"/>
  <c r="AA95" i="7"/>
  <c r="AA96" i="7"/>
  <c r="AA97" i="7"/>
  <c r="AA98" i="7"/>
  <c r="AA99" i="7"/>
  <c r="X100" i="7"/>
  <c r="Y100" i="7"/>
  <c r="Z100" i="7"/>
  <c r="AA100" i="7"/>
  <c r="AA101" i="7"/>
  <c r="AA102" i="7"/>
  <c r="AA103" i="7"/>
  <c r="X104" i="7"/>
  <c r="Y104" i="7"/>
  <c r="Z104" i="7"/>
  <c r="AA104" i="7"/>
  <c r="X105" i="7"/>
  <c r="Y105" i="7"/>
  <c r="Z105" i="7"/>
  <c r="AA105" i="7"/>
  <c r="AA106" i="7"/>
  <c r="AA107" i="7"/>
  <c r="AA108" i="7"/>
  <c r="AA109" i="7"/>
  <c r="AA110" i="7"/>
  <c r="AA111" i="7"/>
  <c r="AA112" i="7"/>
  <c r="AA113" i="7"/>
  <c r="AA114" i="7"/>
  <c r="AA115" i="7"/>
  <c r="AA116" i="7"/>
  <c r="X117" i="7"/>
  <c r="Y117" i="7"/>
  <c r="Z117" i="7"/>
  <c r="AA117" i="7"/>
  <c r="AA118" i="7"/>
  <c r="AA119" i="7"/>
  <c r="AA120" i="7"/>
  <c r="AA121" i="7"/>
  <c r="AA3" i="7"/>
  <c r="M4" i="7"/>
  <c r="D5" i="7"/>
  <c r="R5" i="7"/>
  <c r="M5" i="7"/>
  <c r="M6" i="7"/>
  <c r="M7" i="7"/>
  <c r="M8" i="7"/>
  <c r="M9" i="7"/>
  <c r="M10" i="7"/>
  <c r="M11" i="7"/>
  <c r="M12" i="7"/>
  <c r="M13" i="7"/>
  <c r="M14" i="7"/>
  <c r="M15" i="7"/>
  <c r="M16" i="7"/>
  <c r="M17" i="7"/>
  <c r="D18" i="7"/>
  <c r="R18"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D64" i="7"/>
  <c r="M64" i="7"/>
  <c r="M65" i="7"/>
  <c r="M66" i="7"/>
  <c r="M67" i="7"/>
  <c r="M68" i="7"/>
  <c r="M69" i="7"/>
  <c r="M70" i="7"/>
  <c r="M71" i="7"/>
  <c r="M72" i="7"/>
  <c r="M73" i="7"/>
  <c r="M74" i="7"/>
  <c r="M75" i="7"/>
  <c r="M76" i="7"/>
  <c r="M77" i="7"/>
  <c r="M78" i="7"/>
  <c r="M79" i="7"/>
  <c r="M80" i="7"/>
  <c r="M81" i="7"/>
  <c r="M82" i="7"/>
  <c r="D83" i="7"/>
  <c r="R83" i="7"/>
  <c r="M83" i="7"/>
  <c r="M84" i="7"/>
  <c r="M85" i="7"/>
  <c r="M86" i="7"/>
  <c r="M87" i="7"/>
  <c r="M88" i="7"/>
  <c r="M89" i="7"/>
  <c r="M90" i="7"/>
  <c r="M91" i="7"/>
  <c r="M92" i="7"/>
  <c r="M93" i="7"/>
  <c r="M94" i="7"/>
  <c r="D95" i="7"/>
  <c r="R95"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3" i="7"/>
  <c r="N4" i="7"/>
  <c r="O4" i="7"/>
  <c r="P4" i="7"/>
  <c r="Q4" i="7"/>
  <c r="G5" i="7"/>
  <c r="E5" i="7"/>
  <c r="N5" i="7"/>
  <c r="H5" i="7"/>
  <c r="O5" i="7"/>
  <c r="I5" i="7"/>
  <c r="P5" i="7"/>
  <c r="J5" i="7"/>
  <c r="Q5" i="7"/>
  <c r="N6" i="7"/>
  <c r="O6" i="7"/>
  <c r="P6" i="7"/>
  <c r="Q6" i="7"/>
  <c r="N7" i="7"/>
  <c r="O7" i="7"/>
  <c r="P7" i="7"/>
  <c r="Q7" i="7"/>
  <c r="N8" i="7"/>
  <c r="O8" i="7"/>
  <c r="P8" i="7"/>
  <c r="Q8" i="7"/>
  <c r="N9" i="7"/>
  <c r="O9" i="7"/>
  <c r="P9" i="7"/>
  <c r="Q9" i="7"/>
  <c r="N10" i="7"/>
  <c r="O10" i="7"/>
  <c r="P10" i="7"/>
  <c r="Q10" i="7"/>
  <c r="N11" i="7"/>
  <c r="O11" i="7"/>
  <c r="P11" i="7"/>
  <c r="Q11" i="7"/>
  <c r="N12" i="7"/>
  <c r="O12" i="7"/>
  <c r="P12" i="7"/>
  <c r="Q12" i="7"/>
  <c r="N13" i="7"/>
  <c r="O13" i="7"/>
  <c r="P13" i="7"/>
  <c r="Q13" i="7"/>
  <c r="N14" i="7"/>
  <c r="O14" i="7"/>
  <c r="P14" i="7"/>
  <c r="Q14" i="7"/>
  <c r="N15" i="7"/>
  <c r="O15" i="7"/>
  <c r="P15" i="7"/>
  <c r="Q15" i="7"/>
  <c r="N16" i="7"/>
  <c r="O16" i="7"/>
  <c r="P16" i="7"/>
  <c r="Q16" i="7"/>
  <c r="N17" i="7"/>
  <c r="O17" i="7"/>
  <c r="P17" i="7"/>
  <c r="Q17" i="7"/>
  <c r="G18" i="7"/>
  <c r="E18" i="7"/>
  <c r="N18" i="7"/>
  <c r="H18" i="7"/>
  <c r="O18" i="7"/>
  <c r="I18" i="7"/>
  <c r="P18" i="7"/>
  <c r="J18" i="7"/>
  <c r="Q18" i="7"/>
  <c r="N19" i="7"/>
  <c r="O19" i="7"/>
  <c r="P19" i="7"/>
  <c r="Q19" i="7"/>
  <c r="N20" i="7"/>
  <c r="O20" i="7"/>
  <c r="P20" i="7"/>
  <c r="Q20" i="7"/>
  <c r="N21" i="7"/>
  <c r="O21" i="7"/>
  <c r="P21" i="7"/>
  <c r="Q21" i="7"/>
  <c r="N22" i="7"/>
  <c r="O22" i="7"/>
  <c r="P22" i="7"/>
  <c r="Q22" i="7"/>
  <c r="N23" i="7"/>
  <c r="O23" i="7"/>
  <c r="P23" i="7"/>
  <c r="Q23" i="7"/>
  <c r="N24" i="7"/>
  <c r="O24" i="7"/>
  <c r="P24" i="7"/>
  <c r="Q24" i="7"/>
  <c r="N25" i="7"/>
  <c r="O25" i="7"/>
  <c r="P25" i="7"/>
  <c r="Q25" i="7"/>
  <c r="N26" i="7"/>
  <c r="O26" i="7"/>
  <c r="P26" i="7"/>
  <c r="Q26" i="7"/>
  <c r="N27" i="7"/>
  <c r="O27" i="7"/>
  <c r="P27" i="7"/>
  <c r="Q27" i="7"/>
  <c r="N28" i="7"/>
  <c r="O28" i="7"/>
  <c r="P28" i="7"/>
  <c r="Q28" i="7"/>
  <c r="N29" i="7"/>
  <c r="O29" i="7"/>
  <c r="P29" i="7"/>
  <c r="Q29" i="7"/>
  <c r="N30" i="7"/>
  <c r="O30" i="7"/>
  <c r="P30" i="7"/>
  <c r="Q30" i="7"/>
  <c r="N31" i="7"/>
  <c r="O31" i="7"/>
  <c r="P31" i="7"/>
  <c r="Q31" i="7"/>
  <c r="N32" i="7"/>
  <c r="O32" i="7"/>
  <c r="P32" i="7"/>
  <c r="Q32" i="7"/>
  <c r="N33" i="7"/>
  <c r="O33" i="7"/>
  <c r="P33" i="7"/>
  <c r="Q33" i="7"/>
  <c r="N34" i="7"/>
  <c r="O34" i="7"/>
  <c r="P34" i="7"/>
  <c r="Q34" i="7"/>
  <c r="N35" i="7"/>
  <c r="O35" i="7"/>
  <c r="P35" i="7"/>
  <c r="Q35" i="7"/>
  <c r="N36" i="7"/>
  <c r="O36" i="7"/>
  <c r="P36" i="7"/>
  <c r="Q36" i="7"/>
  <c r="N37" i="7"/>
  <c r="O37" i="7"/>
  <c r="P37" i="7"/>
  <c r="Q37" i="7"/>
  <c r="N38" i="7"/>
  <c r="O38" i="7"/>
  <c r="P38" i="7"/>
  <c r="Q38" i="7"/>
  <c r="N39" i="7"/>
  <c r="O39" i="7"/>
  <c r="P39" i="7"/>
  <c r="Q39" i="7"/>
  <c r="N40" i="7"/>
  <c r="O40" i="7"/>
  <c r="P40" i="7"/>
  <c r="Q40" i="7"/>
  <c r="N41" i="7"/>
  <c r="O41" i="7"/>
  <c r="P41" i="7"/>
  <c r="Q41" i="7"/>
  <c r="N42" i="7"/>
  <c r="O42" i="7"/>
  <c r="P42" i="7"/>
  <c r="Q42" i="7"/>
  <c r="N43" i="7"/>
  <c r="O43" i="7"/>
  <c r="P43" i="7"/>
  <c r="Q43" i="7"/>
  <c r="N44" i="7"/>
  <c r="O44" i="7"/>
  <c r="P44" i="7"/>
  <c r="Q44" i="7"/>
  <c r="N45" i="7"/>
  <c r="O45" i="7"/>
  <c r="P45" i="7"/>
  <c r="Q45" i="7"/>
  <c r="N46" i="7"/>
  <c r="O46" i="7"/>
  <c r="P46" i="7"/>
  <c r="Q46" i="7"/>
  <c r="N47" i="7"/>
  <c r="O47" i="7"/>
  <c r="P47" i="7"/>
  <c r="Q47" i="7"/>
  <c r="N48" i="7"/>
  <c r="O48" i="7"/>
  <c r="P48" i="7"/>
  <c r="Q48" i="7"/>
  <c r="N49" i="7"/>
  <c r="O49" i="7"/>
  <c r="P49" i="7"/>
  <c r="Q49" i="7"/>
  <c r="N50" i="7"/>
  <c r="O50" i="7"/>
  <c r="P50" i="7"/>
  <c r="Q50" i="7"/>
  <c r="N51" i="7"/>
  <c r="O51" i="7"/>
  <c r="P51" i="7"/>
  <c r="Q51" i="7"/>
  <c r="N52" i="7"/>
  <c r="O52" i="7"/>
  <c r="P52" i="7"/>
  <c r="Q52" i="7"/>
  <c r="N53" i="7"/>
  <c r="O53" i="7"/>
  <c r="P53" i="7"/>
  <c r="Q53" i="7"/>
  <c r="N54" i="7"/>
  <c r="O54" i="7"/>
  <c r="P54" i="7"/>
  <c r="Q54" i="7"/>
  <c r="N55" i="7"/>
  <c r="O55" i="7"/>
  <c r="P55" i="7"/>
  <c r="Q55" i="7"/>
  <c r="N56" i="7"/>
  <c r="O56" i="7"/>
  <c r="P56" i="7"/>
  <c r="Q56" i="7"/>
  <c r="N57" i="7"/>
  <c r="O57" i="7"/>
  <c r="P57" i="7"/>
  <c r="Q57" i="7"/>
  <c r="N58" i="7"/>
  <c r="O58" i="7"/>
  <c r="P58" i="7"/>
  <c r="Q58" i="7"/>
  <c r="N59" i="7"/>
  <c r="O59" i="7"/>
  <c r="P59" i="7"/>
  <c r="Q59" i="7"/>
  <c r="N60" i="7"/>
  <c r="O60" i="7"/>
  <c r="P60" i="7"/>
  <c r="Q60" i="7"/>
  <c r="N61" i="7"/>
  <c r="O61" i="7"/>
  <c r="P61" i="7"/>
  <c r="Q61" i="7"/>
  <c r="N62" i="7"/>
  <c r="O62" i="7"/>
  <c r="P62" i="7"/>
  <c r="Q62" i="7"/>
  <c r="N63" i="7"/>
  <c r="O63" i="7"/>
  <c r="P63" i="7"/>
  <c r="Q63" i="7"/>
  <c r="G64" i="7"/>
  <c r="E64" i="7"/>
  <c r="N64" i="7"/>
  <c r="H64" i="7"/>
  <c r="O64" i="7"/>
  <c r="I64" i="7"/>
  <c r="P64" i="7"/>
  <c r="J64" i="7"/>
  <c r="Q64" i="7"/>
  <c r="N65" i="7"/>
  <c r="O65" i="7"/>
  <c r="P65" i="7"/>
  <c r="Q65" i="7"/>
  <c r="N66" i="7"/>
  <c r="O66" i="7"/>
  <c r="P66" i="7"/>
  <c r="Q66" i="7"/>
  <c r="N67" i="7"/>
  <c r="O67" i="7"/>
  <c r="P67" i="7"/>
  <c r="Q67" i="7"/>
  <c r="N68" i="7"/>
  <c r="O68" i="7"/>
  <c r="P68" i="7"/>
  <c r="Q68" i="7"/>
  <c r="N69" i="7"/>
  <c r="O69" i="7"/>
  <c r="P69" i="7"/>
  <c r="Q69" i="7"/>
  <c r="N70" i="7"/>
  <c r="O70" i="7"/>
  <c r="P70" i="7"/>
  <c r="Q70" i="7"/>
  <c r="N71" i="7"/>
  <c r="O71" i="7"/>
  <c r="P71" i="7"/>
  <c r="Q71" i="7"/>
  <c r="N72" i="7"/>
  <c r="O72" i="7"/>
  <c r="P72" i="7"/>
  <c r="Q72" i="7"/>
  <c r="N73" i="7"/>
  <c r="O73" i="7"/>
  <c r="P73" i="7"/>
  <c r="Q73" i="7"/>
  <c r="N74" i="7"/>
  <c r="O74" i="7"/>
  <c r="P74" i="7"/>
  <c r="Q74" i="7"/>
  <c r="N75" i="7"/>
  <c r="O75" i="7"/>
  <c r="P75" i="7"/>
  <c r="Q75" i="7"/>
  <c r="N76" i="7"/>
  <c r="O76" i="7"/>
  <c r="P76" i="7"/>
  <c r="Q76" i="7"/>
  <c r="N77" i="7"/>
  <c r="O77" i="7"/>
  <c r="P77" i="7"/>
  <c r="Q77" i="7"/>
  <c r="N78" i="7"/>
  <c r="O78" i="7"/>
  <c r="P78" i="7"/>
  <c r="Q78" i="7"/>
  <c r="N79" i="7"/>
  <c r="O79" i="7"/>
  <c r="P79" i="7"/>
  <c r="Q79" i="7"/>
  <c r="N80" i="7"/>
  <c r="O80" i="7"/>
  <c r="P80" i="7"/>
  <c r="Q80" i="7"/>
  <c r="N81" i="7"/>
  <c r="O81" i="7"/>
  <c r="P81" i="7"/>
  <c r="Q81" i="7"/>
  <c r="N82" i="7"/>
  <c r="O82" i="7"/>
  <c r="P82" i="7"/>
  <c r="Q82" i="7"/>
  <c r="G83" i="7"/>
  <c r="E83" i="7"/>
  <c r="N83" i="7"/>
  <c r="H83" i="7"/>
  <c r="O83" i="7"/>
  <c r="I83" i="7"/>
  <c r="P83" i="7"/>
  <c r="J83" i="7"/>
  <c r="Q83" i="7"/>
  <c r="N84" i="7"/>
  <c r="O84" i="7"/>
  <c r="P84" i="7"/>
  <c r="Q84" i="7"/>
  <c r="N85" i="7"/>
  <c r="O85" i="7"/>
  <c r="P85" i="7"/>
  <c r="Q85" i="7"/>
  <c r="N86" i="7"/>
  <c r="O86" i="7"/>
  <c r="P86" i="7"/>
  <c r="Q86" i="7"/>
  <c r="N87" i="7"/>
  <c r="O87" i="7"/>
  <c r="P87" i="7"/>
  <c r="Q87" i="7"/>
  <c r="N88" i="7"/>
  <c r="O88" i="7"/>
  <c r="P88" i="7"/>
  <c r="Q88" i="7"/>
  <c r="N89" i="7"/>
  <c r="O89" i="7"/>
  <c r="P89" i="7"/>
  <c r="Q89" i="7"/>
  <c r="N90" i="7"/>
  <c r="O90" i="7"/>
  <c r="P90" i="7"/>
  <c r="Q90" i="7"/>
  <c r="N91" i="7"/>
  <c r="O91" i="7"/>
  <c r="P91" i="7"/>
  <c r="Q91" i="7"/>
  <c r="N92" i="7"/>
  <c r="O92" i="7"/>
  <c r="P92" i="7"/>
  <c r="Q92" i="7"/>
  <c r="N93" i="7"/>
  <c r="O93" i="7"/>
  <c r="P93" i="7"/>
  <c r="Q93" i="7"/>
  <c r="N94" i="7"/>
  <c r="O94" i="7"/>
  <c r="P94" i="7"/>
  <c r="Q94" i="7"/>
  <c r="G95" i="7"/>
  <c r="E95" i="7"/>
  <c r="N95" i="7"/>
  <c r="H95" i="7"/>
  <c r="O95" i="7"/>
  <c r="I95" i="7"/>
  <c r="P95" i="7"/>
  <c r="J95" i="7"/>
  <c r="Q95" i="7"/>
  <c r="N96" i="7"/>
  <c r="O96" i="7"/>
  <c r="P96" i="7"/>
  <c r="Q96" i="7"/>
  <c r="N97" i="7"/>
  <c r="O97" i="7"/>
  <c r="P97" i="7"/>
  <c r="Q97" i="7"/>
  <c r="N98" i="7"/>
  <c r="O98" i="7"/>
  <c r="P98" i="7"/>
  <c r="Q98" i="7"/>
  <c r="N99" i="7"/>
  <c r="O99" i="7"/>
  <c r="P99" i="7"/>
  <c r="Q99" i="7"/>
  <c r="N100" i="7"/>
  <c r="O100" i="7"/>
  <c r="P100" i="7"/>
  <c r="Q100" i="7"/>
  <c r="N101" i="7"/>
  <c r="O101" i="7"/>
  <c r="P101" i="7"/>
  <c r="Q101" i="7"/>
  <c r="N102" i="7"/>
  <c r="O102" i="7"/>
  <c r="P102" i="7"/>
  <c r="Q102" i="7"/>
  <c r="N103" i="7"/>
  <c r="O103" i="7"/>
  <c r="P103" i="7"/>
  <c r="Q103" i="7"/>
  <c r="N104" i="7"/>
  <c r="O104" i="7"/>
  <c r="P104" i="7"/>
  <c r="Q104" i="7"/>
  <c r="N105" i="7"/>
  <c r="O105" i="7"/>
  <c r="P105" i="7"/>
  <c r="Q105" i="7"/>
  <c r="N106" i="7"/>
  <c r="O106" i="7"/>
  <c r="P106" i="7"/>
  <c r="Q106" i="7"/>
  <c r="N107" i="7"/>
  <c r="O107" i="7"/>
  <c r="P107" i="7"/>
  <c r="Q107" i="7"/>
  <c r="N108" i="7"/>
  <c r="O108" i="7"/>
  <c r="P108" i="7"/>
  <c r="Q108" i="7"/>
  <c r="N109" i="7"/>
  <c r="O109" i="7"/>
  <c r="P109" i="7"/>
  <c r="Q109" i="7"/>
  <c r="N110" i="7"/>
  <c r="O110" i="7"/>
  <c r="P110" i="7"/>
  <c r="Q110" i="7"/>
  <c r="N111" i="7"/>
  <c r="O111" i="7"/>
  <c r="P111" i="7"/>
  <c r="Q111" i="7"/>
  <c r="N112" i="7"/>
  <c r="O112" i="7"/>
  <c r="P112" i="7"/>
  <c r="Q112" i="7"/>
  <c r="N113" i="7"/>
  <c r="O113" i="7"/>
  <c r="P113" i="7"/>
  <c r="Q113" i="7"/>
  <c r="N114" i="7"/>
  <c r="O114" i="7"/>
  <c r="P114" i="7"/>
  <c r="Q114" i="7"/>
  <c r="N115" i="7"/>
  <c r="O115" i="7"/>
  <c r="P115" i="7"/>
  <c r="Q115" i="7"/>
  <c r="N116" i="7"/>
  <c r="O116" i="7"/>
  <c r="P116" i="7"/>
  <c r="Q116" i="7"/>
  <c r="N117" i="7"/>
  <c r="O117" i="7"/>
  <c r="P117" i="7"/>
  <c r="Q117" i="7"/>
  <c r="N118" i="7"/>
  <c r="O118" i="7"/>
  <c r="P118" i="7"/>
  <c r="Q118" i="7"/>
  <c r="N119" i="7"/>
  <c r="O119" i="7"/>
  <c r="P119" i="7"/>
  <c r="Q119" i="7"/>
  <c r="N120" i="7"/>
  <c r="O120" i="7"/>
  <c r="P120" i="7"/>
  <c r="Q120" i="7"/>
  <c r="N121" i="7"/>
  <c r="O121" i="7"/>
  <c r="P121" i="7"/>
  <c r="Q121" i="7"/>
  <c r="O3" i="7"/>
  <c r="P3" i="7"/>
  <c r="Q3" i="7"/>
  <c r="N3" i="7"/>
  <c r="AF119" i="7"/>
  <c r="AE119" i="7"/>
  <c r="AD119" i="7"/>
  <c r="AF118" i="7"/>
  <c r="AE118" i="7"/>
  <c r="AD118" i="7"/>
  <c r="AF106" i="7"/>
  <c r="AE106" i="7"/>
  <c r="AD106" i="7"/>
  <c r="AF105" i="7"/>
  <c r="AE105" i="7"/>
  <c r="AD105" i="7"/>
  <c r="AF104" i="7"/>
  <c r="AE104" i="7"/>
  <c r="AD104" i="7"/>
  <c r="AF101" i="7"/>
  <c r="AE101" i="7"/>
  <c r="AD101" i="7"/>
  <c r="AF100" i="7"/>
  <c r="AE100" i="7"/>
  <c r="AD100" i="7"/>
  <c r="T95" i="7"/>
  <c r="U95" i="7"/>
  <c r="S95" i="7"/>
  <c r="L95" i="7"/>
  <c r="K95" i="7"/>
  <c r="F95" i="7"/>
  <c r="AF91" i="7"/>
  <c r="AE91" i="7"/>
  <c r="AD91" i="7"/>
  <c r="AF89" i="7"/>
  <c r="AE89" i="7"/>
  <c r="AD89" i="7"/>
  <c r="AF85" i="7"/>
  <c r="AE85" i="7"/>
  <c r="AD85" i="7"/>
  <c r="T83" i="7"/>
  <c r="U83" i="7"/>
  <c r="S83" i="7"/>
  <c r="L83" i="7"/>
  <c r="K83" i="7"/>
  <c r="F83" i="7"/>
  <c r="AF70" i="7"/>
  <c r="AE70" i="7"/>
  <c r="AD70" i="7"/>
  <c r="L64" i="7"/>
  <c r="K64" i="7"/>
  <c r="F64" i="7"/>
  <c r="AF49" i="7"/>
  <c r="AE49" i="7"/>
  <c r="AD49" i="7"/>
  <c r="AF44" i="7"/>
  <c r="AE44" i="7"/>
  <c r="AD44" i="7"/>
  <c r="AF40" i="7"/>
  <c r="AE40" i="7"/>
  <c r="AD40" i="7"/>
  <c r="T18" i="7"/>
  <c r="U18" i="7"/>
  <c r="S18" i="7"/>
  <c r="L18" i="7"/>
  <c r="K18" i="7"/>
  <c r="F18" i="7"/>
  <c r="AF13" i="7"/>
  <c r="AE13" i="7"/>
  <c r="AD13" i="7"/>
  <c r="T5" i="7"/>
  <c r="U5" i="7"/>
  <c r="S5" i="7"/>
  <c r="L5" i="7"/>
  <c r="K5" i="7"/>
  <c r="F5" i="7"/>
  <c r="AF4" i="7"/>
  <c r="AE4" i="7"/>
  <c r="AD4" i="7"/>
  <c r="J109" i="4"/>
  <c r="I109" i="4"/>
  <c r="H109" i="4"/>
  <c r="G109" i="4"/>
  <c r="F109" i="4"/>
  <c r="E109" i="4"/>
  <c r="D109" i="4"/>
  <c r="C109" i="4"/>
  <c r="B109" i="4"/>
  <c r="J94" i="4"/>
  <c r="I94" i="4"/>
  <c r="H94" i="4"/>
  <c r="G94" i="4"/>
  <c r="F94" i="4"/>
  <c r="E94" i="4"/>
  <c r="D94" i="4"/>
  <c r="C94" i="4"/>
  <c r="B94" i="4"/>
  <c r="J73" i="4"/>
  <c r="I73" i="4"/>
  <c r="H73" i="4"/>
  <c r="G73" i="4"/>
  <c r="F73" i="4"/>
  <c r="E73" i="4"/>
  <c r="D73" i="4"/>
  <c r="C73" i="4"/>
  <c r="B73" i="4"/>
  <c r="J24" i="4"/>
  <c r="I24" i="4"/>
  <c r="H24" i="4"/>
  <c r="G24" i="4"/>
  <c r="F24" i="4"/>
  <c r="E24" i="4"/>
  <c r="D24" i="4"/>
  <c r="C24" i="4"/>
  <c r="B24" i="4"/>
  <c r="J8" i="4"/>
  <c r="I8" i="4"/>
  <c r="H8" i="4"/>
  <c r="G8" i="4"/>
  <c r="F8" i="4"/>
  <c r="E8" i="4"/>
  <c r="D8" i="4"/>
  <c r="C8" i="4"/>
  <c r="B8" i="4"/>
  <c r="J95" i="5"/>
  <c r="I95" i="5"/>
  <c r="H95" i="5"/>
  <c r="G95" i="5"/>
  <c r="F95" i="5"/>
  <c r="E95" i="5"/>
  <c r="D95" i="5"/>
  <c r="C95" i="5"/>
  <c r="B95" i="5"/>
  <c r="J83" i="5"/>
  <c r="I83" i="5"/>
  <c r="H83" i="5"/>
  <c r="G83" i="5"/>
  <c r="F83" i="5"/>
  <c r="E83" i="5"/>
  <c r="D83" i="5"/>
  <c r="C83" i="5"/>
  <c r="B83" i="5"/>
  <c r="J64" i="5"/>
  <c r="I64" i="5"/>
  <c r="H64" i="5"/>
  <c r="G64" i="5"/>
  <c r="F64" i="5"/>
  <c r="E64" i="5"/>
  <c r="D64" i="5"/>
  <c r="C64" i="5"/>
  <c r="B64" i="5"/>
  <c r="J18" i="5"/>
  <c r="I18" i="5"/>
  <c r="H18" i="5"/>
  <c r="G18" i="5"/>
  <c r="F18" i="5"/>
  <c r="E18" i="5"/>
  <c r="D18" i="5"/>
  <c r="C18" i="5"/>
  <c r="B18" i="5"/>
  <c r="J5" i="5"/>
  <c r="I5" i="5"/>
  <c r="H5" i="5"/>
  <c r="G5" i="5"/>
  <c r="F5" i="5"/>
  <c r="E5" i="5"/>
  <c r="D5" i="5"/>
  <c r="C5" i="5"/>
  <c r="B5" i="5"/>
  <c r="B95" i="3"/>
  <c r="C95" i="3"/>
  <c r="D95" i="3"/>
  <c r="E95" i="3"/>
  <c r="F95" i="3"/>
  <c r="G95" i="3"/>
  <c r="H95" i="3"/>
  <c r="I95" i="3"/>
  <c r="J95" i="3"/>
  <c r="B83" i="3"/>
  <c r="C83" i="3"/>
  <c r="D83" i="3"/>
  <c r="E83" i="3"/>
  <c r="F83" i="3"/>
  <c r="G83" i="3"/>
  <c r="H83" i="3"/>
  <c r="I83" i="3"/>
  <c r="J83" i="3"/>
  <c r="B64" i="3"/>
  <c r="C64" i="3"/>
  <c r="D64" i="3"/>
  <c r="E64" i="3"/>
  <c r="F64" i="3"/>
  <c r="G64" i="3"/>
  <c r="H64" i="3"/>
  <c r="I64" i="3"/>
  <c r="J64" i="3"/>
  <c r="B18" i="3"/>
  <c r="C18" i="3"/>
  <c r="D18" i="3"/>
  <c r="E18" i="3"/>
  <c r="F18" i="3"/>
  <c r="G18" i="3"/>
  <c r="H18" i="3"/>
  <c r="I18" i="3"/>
  <c r="J18" i="3"/>
  <c r="B5" i="3"/>
  <c r="C5" i="3"/>
  <c r="D5" i="3"/>
  <c r="E5" i="3"/>
  <c r="F5" i="3"/>
  <c r="G5" i="3"/>
  <c r="H5" i="3"/>
  <c r="I5" i="3"/>
  <c r="J5" i="3"/>
  <c r="M138" i="1"/>
  <c r="K138" i="1"/>
  <c r="N138" i="1"/>
  <c r="B138" i="1"/>
  <c r="C138" i="1"/>
  <c r="D138" i="1"/>
  <c r="E138" i="1"/>
  <c r="F138" i="1"/>
  <c r="G138" i="1"/>
  <c r="H138" i="1"/>
  <c r="I138" i="1"/>
  <c r="J138" i="1"/>
  <c r="L138" i="1"/>
  <c r="B134" i="1"/>
  <c r="C134" i="1"/>
  <c r="D134" i="1"/>
  <c r="E134" i="1"/>
  <c r="F134" i="1"/>
  <c r="G134" i="1"/>
  <c r="H134" i="1"/>
  <c r="I134" i="1"/>
  <c r="J134" i="1"/>
  <c r="K95" i="3"/>
  <c r="K83" i="3"/>
  <c r="K24" i="4"/>
  <c r="K8" i="4"/>
  <c r="W49" i="5"/>
  <c r="X49" i="5"/>
  <c r="V49" i="5"/>
  <c r="W44" i="5"/>
  <c r="X44" i="5"/>
  <c r="V44" i="5"/>
  <c r="M134" i="1"/>
  <c r="K134" i="1"/>
  <c r="N134" i="1"/>
  <c r="L134" i="1"/>
  <c r="M64" i="3"/>
  <c r="K64" i="3"/>
  <c r="N64" i="3"/>
  <c r="L64" i="3"/>
  <c r="W119" i="5"/>
  <c r="X119" i="5"/>
  <c r="V119" i="5"/>
  <c r="W118" i="5"/>
  <c r="X118" i="5"/>
  <c r="V118" i="5"/>
  <c r="W106" i="5"/>
  <c r="X106" i="5"/>
  <c r="V106" i="5"/>
  <c r="W105" i="5"/>
  <c r="X105" i="5"/>
  <c r="V105" i="5"/>
  <c r="W104" i="5"/>
  <c r="X104" i="5"/>
  <c r="V104" i="5"/>
  <c r="W101" i="5"/>
  <c r="X101" i="5"/>
  <c r="V101" i="5"/>
  <c r="X100" i="5"/>
  <c r="W100" i="5"/>
  <c r="V100" i="5"/>
  <c r="W91" i="5"/>
  <c r="X91" i="5"/>
  <c r="V91" i="5"/>
  <c r="W89" i="5"/>
  <c r="X89" i="5"/>
  <c r="V89" i="5"/>
  <c r="W85" i="5"/>
  <c r="X85" i="5"/>
  <c r="V85" i="5"/>
  <c r="W70" i="5"/>
  <c r="X70" i="5"/>
  <c r="V70" i="5"/>
  <c r="W40" i="5"/>
  <c r="X40" i="5"/>
  <c r="V40" i="5"/>
  <c r="W13" i="5"/>
  <c r="X13" i="5"/>
  <c r="V13" i="5"/>
  <c r="W4" i="5"/>
  <c r="X4" i="5"/>
  <c r="V4" i="5"/>
  <c r="S117" i="5"/>
  <c r="R117" i="5"/>
  <c r="Q117" i="5"/>
  <c r="S105" i="5"/>
  <c r="R105" i="5"/>
  <c r="Q105" i="5"/>
  <c r="S104" i="5"/>
  <c r="R104" i="5"/>
  <c r="Q104" i="5"/>
  <c r="S100" i="5"/>
  <c r="R100" i="5"/>
  <c r="Q100" i="5"/>
  <c r="M95" i="5"/>
  <c r="K95" i="5"/>
  <c r="N95" i="5"/>
  <c r="L95" i="5"/>
  <c r="S94" i="5"/>
  <c r="R94" i="5"/>
  <c r="Q94" i="5"/>
  <c r="M83" i="5"/>
  <c r="K83" i="5"/>
  <c r="N83" i="5"/>
  <c r="L83" i="5"/>
  <c r="S71" i="5"/>
  <c r="R71" i="5"/>
  <c r="Q71" i="5"/>
  <c r="S70" i="5"/>
  <c r="R70" i="5"/>
  <c r="Q70" i="5"/>
  <c r="S57" i="5"/>
  <c r="R57" i="5"/>
  <c r="Q57" i="5"/>
  <c r="S42" i="5"/>
  <c r="R42" i="5"/>
  <c r="Q42" i="5"/>
  <c r="M18" i="5"/>
  <c r="K18" i="5"/>
  <c r="N18" i="5"/>
  <c r="L18" i="5"/>
  <c r="S13" i="5"/>
  <c r="R13" i="5"/>
  <c r="Q13" i="5"/>
  <c r="M5" i="5"/>
  <c r="K5" i="5"/>
  <c r="N5" i="5"/>
  <c r="L5" i="5"/>
  <c r="S4" i="5"/>
  <c r="R4" i="5"/>
  <c r="Q4" i="5"/>
  <c r="L94" i="4"/>
  <c r="M94" i="4"/>
  <c r="K94" i="4"/>
  <c r="N94" i="4"/>
  <c r="M83" i="3"/>
  <c r="N83" i="3"/>
  <c r="L83" i="3"/>
  <c r="S4" i="4"/>
  <c r="M8" i="4"/>
  <c r="N8" i="4"/>
  <c r="S16" i="4"/>
  <c r="M24" i="4"/>
  <c r="N24" i="4"/>
  <c r="M109" i="4"/>
  <c r="K109" i="4"/>
  <c r="N109" i="4"/>
  <c r="S49" i="4"/>
  <c r="S66" i="4"/>
  <c r="S79" i="4"/>
  <c r="S81" i="4"/>
  <c r="S108" i="4"/>
  <c r="S114" i="4"/>
  <c r="S121" i="4"/>
  <c r="S124" i="4"/>
  <c r="S138" i="4"/>
  <c r="R138" i="4"/>
  <c r="Q138" i="4"/>
  <c r="R124" i="4"/>
  <c r="Q124" i="4"/>
  <c r="R121" i="4"/>
  <c r="Q121" i="4"/>
  <c r="R114" i="4"/>
  <c r="Q114" i="4"/>
  <c r="L109" i="4"/>
  <c r="R108" i="4"/>
  <c r="Q108" i="4"/>
  <c r="R81" i="4"/>
  <c r="Q81" i="4"/>
  <c r="R79" i="4"/>
  <c r="Q79" i="4"/>
  <c r="R66" i="4"/>
  <c r="Q66" i="4"/>
  <c r="R49" i="4"/>
  <c r="Q49" i="4"/>
  <c r="L24" i="4"/>
  <c r="R16" i="4"/>
  <c r="Q16" i="4"/>
  <c r="L8" i="4"/>
  <c r="R4" i="4"/>
  <c r="Q4" i="4"/>
  <c r="S104" i="3"/>
  <c r="S105" i="3"/>
  <c r="S4" i="3"/>
  <c r="M5" i="3"/>
  <c r="K5" i="3"/>
  <c r="N5" i="3"/>
  <c r="S13" i="3"/>
  <c r="M18" i="3"/>
  <c r="K18" i="3"/>
  <c r="N18" i="3"/>
  <c r="S42" i="3"/>
  <c r="S57" i="3"/>
  <c r="S70" i="3"/>
  <c r="S71" i="3"/>
  <c r="S94" i="3"/>
  <c r="S100" i="3"/>
  <c r="S117" i="3"/>
  <c r="M95" i="3"/>
  <c r="N95" i="3"/>
  <c r="Q117" i="3"/>
  <c r="R117" i="3"/>
  <c r="Q105" i="3"/>
  <c r="R105" i="3"/>
  <c r="Q104" i="3"/>
  <c r="R104" i="3"/>
  <c r="Q100" i="3"/>
  <c r="R100" i="3"/>
  <c r="L95" i="3"/>
  <c r="Q94" i="3"/>
  <c r="R94" i="3"/>
  <c r="Q71" i="3"/>
  <c r="R71" i="3"/>
  <c r="Q70" i="3"/>
  <c r="R70" i="3"/>
  <c r="Q57" i="3"/>
  <c r="R57" i="3"/>
  <c r="Q42" i="3"/>
  <c r="R42" i="3"/>
  <c r="L18" i="3"/>
  <c r="Q13" i="3"/>
  <c r="R13" i="3"/>
  <c r="L5" i="3"/>
  <c r="Q4" i="3"/>
  <c r="R4" i="3"/>
</calcChain>
</file>

<file path=xl/sharedStrings.xml><?xml version="1.0" encoding="utf-8"?>
<sst xmlns="http://schemas.openxmlformats.org/spreadsheetml/2006/main" count="1898" uniqueCount="549">
  <si>
    <t>Male</t>
  </si>
  <si>
    <t>Female</t>
  </si>
  <si>
    <t>Subfield of study</t>
  </si>
  <si>
    <t xml:space="preserve">Agricultural economics </t>
  </si>
  <si>
    <t xml:space="preserve">Animal breeding, animal nutrition, poultry science </t>
  </si>
  <si>
    <t xml:space="preserve">Animal science, other </t>
  </si>
  <si>
    <t xml:space="preserve">Environmental science </t>
  </si>
  <si>
    <t xml:space="preserve">Fishing and fisheries sciences/management </t>
  </si>
  <si>
    <t xml:space="preserve">Food science, food technology-other </t>
  </si>
  <si>
    <t xml:space="preserve">Natural resources/conservation </t>
  </si>
  <si>
    <t xml:space="preserve">Soil chemistry, soil sciences-other </t>
  </si>
  <si>
    <t xml:space="preserve">Agriculture-general, agricultural science-other </t>
  </si>
  <si>
    <t xml:space="preserve">Anatomy, developmental biology </t>
  </si>
  <si>
    <t xml:space="preserve">Bacteriology, parasitology </t>
  </si>
  <si>
    <t xml:space="preserve">Biochemistry </t>
  </si>
  <si>
    <t xml:space="preserve">Bioinformatics </t>
  </si>
  <si>
    <t xml:space="preserve">Biomedical sciences </t>
  </si>
  <si>
    <t xml:space="preserve">Biophysics (biology) </t>
  </si>
  <si>
    <t xml:space="preserve">Botany, plant pathology, plant physiology </t>
  </si>
  <si>
    <t xml:space="preserve">Cancer biology </t>
  </si>
  <si>
    <t xml:space="preserve">Cell/cellular biology and histology </t>
  </si>
  <si>
    <t xml:space="preserve">Computational biology </t>
  </si>
  <si>
    <t xml:space="preserve">Ecology </t>
  </si>
  <si>
    <t xml:space="preserve">Endocrinology, human/animal pathology </t>
  </si>
  <si>
    <t xml:space="preserve">Entomology </t>
  </si>
  <si>
    <t xml:space="preserve">Environmental toxicology, toxicology </t>
  </si>
  <si>
    <t xml:space="preserve">Evolutionary biology </t>
  </si>
  <si>
    <t xml:space="preserve">Genetics-human/animal, plant genetics </t>
  </si>
  <si>
    <t xml:space="preserve">Immunology </t>
  </si>
  <si>
    <t xml:space="preserve">Microbiology </t>
  </si>
  <si>
    <t xml:space="preserve">Molecular biology </t>
  </si>
  <si>
    <t xml:space="preserve">Neurosciences </t>
  </si>
  <si>
    <t xml:space="preserve">Nutrition sciences </t>
  </si>
  <si>
    <t xml:space="preserve">Pharmacology, human and animal </t>
  </si>
  <si>
    <t xml:space="preserve">Physiology, human and animal </t>
  </si>
  <si>
    <t xml:space="preserve">Virology </t>
  </si>
  <si>
    <t xml:space="preserve">Zoology </t>
  </si>
  <si>
    <t xml:space="preserve">Biology/biomedical sciences, general </t>
  </si>
  <si>
    <t xml:space="preserve">Biotechnology, biology/biomedical sciences-other </t>
  </si>
  <si>
    <t xml:space="preserve">Environmental health, public health </t>
  </si>
  <si>
    <t xml:space="preserve">Epidemiology </t>
  </si>
  <si>
    <t xml:space="preserve">Health systems/services administration </t>
  </si>
  <si>
    <t xml:space="preserve">Kinesiology/exercise science </t>
  </si>
  <si>
    <t xml:space="preserve">Medicinal/pharmaceutical sciences </t>
  </si>
  <si>
    <t xml:space="preserve">Nursing science </t>
  </si>
  <si>
    <t xml:space="preserve">Rehabilitation/therapeutic services </t>
  </si>
  <si>
    <t xml:space="preserve">Veterinary sciences </t>
  </si>
  <si>
    <t xml:space="preserve">Astronomy </t>
  </si>
  <si>
    <t xml:space="preserve">Atmospheric science and meteorology </t>
  </si>
  <si>
    <t xml:space="preserve">Analytical chemistry </t>
  </si>
  <si>
    <t xml:space="preserve">Inorganic chemistry </t>
  </si>
  <si>
    <t xml:space="preserve">Organic chemistry </t>
  </si>
  <si>
    <t xml:space="preserve">Physical chemistry </t>
  </si>
  <si>
    <t xml:space="preserve">Polymer chemistry </t>
  </si>
  <si>
    <t xml:space="preserve">Chemistry, general </t>
  </si>
  <si>
    <t xml:space="preserve">Computer science </t>
  </si>
  <si>
    <t xml:space="preserve">Information science and systems </t>
  </si>
  <si>
    <t xml:space="preserve">Robotics </t>
  </si>
  <si>
    <t xml:space="preserve">Geology </t>
  </si>
  <si>
    <t xml:space="preserve">Geophysics and seismology </t>
  </si>
  <si>
    <t xml:space="preserve">Geochemistry, mineralogy </t>
  </si>
  <si>
    <t xml:space="preserve">Paleontology, stratigraphy </t>
  </si>
  <si>
    <t xml:space="preserve">Mathematics </t>
  </si>
  <si>
    <t xml:space="preserve">Applied mathematics, computing theory </t>
  </si>
  <si>
    <t xml:space="preserve">Statistics (mathematics) </t>
  </si>
  <si>
    <t xml:space="preserve">Marine sciences </t>
  </si>
  <si>
    <t xml:space="preserve">Oceanography, chemical and physical </t>
  </si>
  <si>
    <t xml:space="preserve">Applied physics </t>
  </si>
  <si>
    <t xml:space="preserve">Atomic physics, polymer physics </t>
  </si>
  <si>
    <t xml:space="preserve">Biophysics (physics) </t>
  </si>
  <si>
    <t xml:space="preserve">Condensed matter/low temperature physics </t>
  </si>
  <si>
    <t xml:space="preserve">Medical physics/radiological science </t>
  </si>
  <si>
    <t xml:space="preserve">Nuclear physics </t>
  </si>
  <si>
    <t xml:space="preserve">Particle (elementary) physics </t>
  </si>
  <si>
    <t xml:space="preserve">Plasma/fusion physics </t>
  </si>
  <si>
    <t xml:space="preserve">Physics, general </t>
  </si>
  <si>
    <t xml:space="preserve">Clinical psychology </t>
  </si>
  <si>
    <t xml:space="preserve">Counseling </t>
  </si>
  <si>
    <t xml:space="preserve">Developmental and child psychology </t>
  </si>
  <si>
    <t xml:space="preserve">Educational psychology (psychology) </t>
  </si>
  <si>
    <t xml:space="preserve">Experimental psychology </t>
  </si>
  <si>
    <t xml:space="preserve">Human development and family studies </t>
  </si>
  <si>
    <t xml:space="preserve">Physiological/psychobiology </t>
  </si>
  <si>
    <t xml:space="preserve">Social psychology </t>
  </si>
  <si>
    <t xml:space="preserve">Psychology, general </t>
  </si>
  <si>
    <t xml:space="preserve">Anthropology </t>
  </si>
  <si>
    <t xml:space="preserve">Economics, econometrics </t>
  </si>
  <si>
    <t xml:space="preserve">Political science and government </t>
  </si>
  <si>
    <t xml:space="preserve">Sociology </t>
  </si>
  <si>
    <t xml:space="preserve">Area/ethnic/cultural/gender studies </t>
  </si>
  <si>
    <t xml:space="preserve">Criminal justice and corrections </t>
  </si>
  <si>
    <t xml:space="preserve">Criminology </t>
  </si>
  <si>
    <t xml:space="preserve">Geography </t>
  </si>
  <si>
    <t xml:space="preserve">International relations/affairs </t>
  </si>
  <si>
    <t xml:space="preserve">Linguistics </t>
  </si>
  <si>
    <t xml:space="preserve">Aerospace, aeronautical, and astronautical engineering </t>
  </si>
  <si>
    <t xml:space="preserve">Chemical engineering </t>
  </si>
  <si>
    <t xml:space="preserve">Civil engineering </t>
  </si>
  <si>
    <t xml:space="preserve">Electrical, electronics, and communications engineering </t>
  </si>
  <si>
    <t xml:space="preserve">Industrial and manufacturing engineering </t>
  </si>
  <si>
    <t xml:space="preserve">Materials science engineering </t>
  </si>
  <si>
    <t xml:space="preserve">Mechanical engineering </t>
  </si>
  <si>
    <t xml:space="preserve">Bioengineering and biomedical engineering </t>
  </si>
  <si>
    <t xml:space="preserve">Computer engineering </t>
  </si>
  <si>
    <t xml:space="preserve">Environmental health engineering </t>
  </si>
  <si>
    <t xml:space="preserve">Nuclear engineering </t>
  </si>
  <si>
    <t xml:space="preserve">Structural engineering </t>
  </si>
  <si>
    <t xml:space="preserve">Systems engineering </t>
  </si>
  <si>
    <t xml:space="preserve">Education research </t>
  </si>
  <si>
    <t xml:space="preserve">Educational psychology (education) </t>
  </si>
  <si>
    <t xml:space="preserve">Special education </t>
  </si>
  <si>
    <t xml:space="preserve">Science education </t>
  </si>
  <si>
    <t xml:space="preserve">Business management/administration </t>
  </si>
  <si>
    <t xml:space="preserve">Banking/financial services, finance </t>
  </si>
  <si>
    <t xml:space="preserve">Communication </t>
  </si>
  <si>
    <t xml:space="preserve">Public administration </t>
  </si>
  <si>
    <t xml:space="preserve">Social work </t>
  </si>
  <si>
    <t xml:space="preserve">Urban/city, community, and regional planning </t>
  </si>
  <si>
    <t xml:space="preserve">Acoustics, optics/photonics </t>
  </si>
  <si>
    <t>Engineering, Aerospace</t>
  </si>
  <si>
    <t>Engineering, Chemical</t>
  </si>
  <si>
    <t>Engineering, Civil</t>
  </si>
  <si>
    <t>Engineering, Electrical &amp; Electronic</t>
  </si>
  <si>
    <t>Telecommunications</t>
  </si>
  <si>
    <t>Engineering, Industrial</t>
  </si>
  <si>
    <t>Engineering, Manufacturing</t>
  </si>
  <si>
    <t>Materials Science</t>
  </si>
  <si>
    <t>Engineering, Mechanical</t>
  </si>
  <si>
    <t>Engineering, Environmental</t>
  </si>
  <si>
    <t>Nuclear Science &amp; Technology</t>
  </si>
  <si>
    <t>Engineering, Biomedical</t>
  </si>
  <si>
    <t>Automation &amp; Control Systems</t>
  </si>
  <si>
    <t>Anthropology</t>
  </si>
  <si>
    <t>Economics</t>
  </si>
  <si>
    <t>Political Science</t>
  </si>
  <si>
    <t>Sociology</t>
  </si>
  <si>
    <t>Area studies</t>
  </si>
  <si>
    <t>Criminology &amp; Penology</t>
  </si>
  <si>
    <t>Geography</t>
  </si>
  <si>
    <t>International Relations</t>
  </si>
  <si>
    <t>Linguistics</t>
  </si>
  <si>
    <t>Public Administration</t>
  </si>
  <si>
    <t>Ethnic studies</t>
  </si>
  <si>
    <t>Demography</t>
  </si>
  <si>
    <t>Gerontology</t>
  </si>
  <si>
    <t>Urban Studies</t>
  </si>
  <si>
    <t>Psychology, Clinical</t>
  </si>
  <si>
    <t>Psychology, Developmental</t>
  </si>
  <si>
    <t>Psychology, Educational</t>
  </si>
  <si>
    <t>Psychology, Experimental</t>
  </si>
  <si>
    <t>Psychology, Social</t>
  </si>
  <si>
    <t>Psychology</t>
  </si>
  <si>
    <t>Communication</t>
  </si>
  <si>
    <t>Business, Finance</t>
  </si>
  <si>
    <t>Management</t>
  </si>
  <si>
    <t>Business</t>
  </si>
  <si>
    <t>Acoustics</t>
  </si>
  <si>
    <t>Optics</t>
  </si>
  <si>
    <t>Physics, Applied</t>
  </si>
  <si>
    <t>Physics, Atomic, Molecular &amp; Chemical</t>
  </si>
  <si>
    <t>Biophysics</t>
  </si>
  <si>
    <t>Physics, Condensed Matter</t>
  </si>
  <si>
    <t>Radiology, Nuclear Med. &amp; Med. Imaging</t>
  </si>
  <si>
    <t>Physics, Nuclear</t>
  </si>
  <si>
    <t>Physics, Particles &amp; Fields</t>
  </si>
  <si>
    <t>Physics, Fluids &amp; Plasmas</t>
  </si>
  <si>
    <t>Physics</t>
  </si>
  <si>
    <t>Mathematics</t>
  </si>
  <si>
    <t>Mathematics, Applied</t>
  </si>
  <si>
    <t>Operations Research &amp; Management Science</t>
  </si>
  <si>
    <t>Oceanography</t>
  </si>
  <si>
    <t>Geology</t>
  </si>
  <si>
    <t>Mineralogy</t>
  </si>
  <si>
    <t>Paleontology</t>
  </si>
  <si>
    <t>Geochemistry &amp; Geophysics</t>
  </si>
  <si>
    <t>Geosciences</t>
  </si>
  <si>
    <t>Computer Science</t>
  </si>
  <si>
    <t>Computer Science, Information Systems</t>
  </si>
  <si>
    <t>Robotics</t>
  </si>
  <si>
    <t>Chemistry</t>
  </si>
  <si>
    <t>Chemistry, Analytical</t>
  </si>
  <si>
    <t>Chemistry, Inorganic &amp; Nuclear</t>
  </si>
  <si>
    <t>Chemistry, Organic</t>
  </si>
  <si>
    <t>Chemistry, Physical</t>
  </si>
  <si>
    <t>Astronomy &amp; Astrophysics</t>
  </si>
  <si>
    <t>Ecology</t>
  </si>
  <si>
    <t>Agricultural Economics &amp; Policy</t>
  </si>
  <si>
    <t>Agronomy</t>
  </si>
  <si>
    <t>Marine &amp; Freshwater Biology</t>
  </si>
  <si>
    <t>Fisheries</t>
  </si>
  <si>
    <t>Food Science &amp; Technology</t>
  </si>
  <si>
    <t>Forestry</t>
  </si>
  <si>
    <t>Plant Sciences</t>
  </si>
  <si>
    <t>Agriculture, Dairy &amp; Animal Science</t>
  </si>
  <si>
    <t>Environmental Sciences</t>
  </si>
  <si>
    <t>Biodiversity Conservation</t>
  </si>
  <si>
    <t>Soil Science</t>
  </si>
  <si>
    <t>Biochemistry &amp; Molecular Biology</t>
  </si>
  <si>
    <t>Microbiology</t>
  </si>
  <si>
    <t>Cell Biology</t>
  </si>
  <si>
    <t>Virology</t>
  </si>
  <si>
    <t>Anatomy &amp; Morphology</t>
  </si>
  <si>
    <t>Biomedical</t>
  </si>
  <si>
    <t>Mathematical &amp; Computational Biology</t>
  </si>
  <si>
    <t>Endocrinology &amp; Metabolism</t>
  </si>
  <si>
    <t>Entomology</t>
  </si>
  <si>
    <t>Evolutionary Biology</t>
  </si>
  <si>
    <t>Toxicology</t>
  </si>
  <si>
    <t>Immunology</t>
  </si>
  <si>
    <t>Oncology</t>
  </si>
  <si>
    <t>Medical Informatics</t>
  </si>
  <si>
    <t>Neurosciences</t>
  </si>
  <si>
    <t>Nutrition &amp; Dietetics</t>
  </si>
  <si>
    <t>Pharmacology &amp; Pharmacy</t>
  </si>
  <si>
    <t>Physiology</t>
  </si>
  <si>
    <t>Zoology</t>
  </si>
  <si>
    <t>Nursing</t>
  </si>
  <si>
    <t>Public, Environmental &amp; Occupational Health</t>
  </si>
  <si>
    <t>Rehabilitation</t>
  </si>
  <si>
    <t>Veterinary Sciences</t>
  </si>
  <si>
    <t>Education, Special</t>
  </si>
  <si>
    <t>Education &amp; Educational Research</t>
  </si>
  <si>
    <t>Genetics &amp; Heredity</t>
  </si>
  <si>
    <t>Web of Science subject area</t>
  </si>
  <si>
    <t>Parasitology</t>
  </si>
  <si>
    <t>Albarran number</t>
  </si>
  <si>
    <t>Infectious Diseases</t>
  </si>
  <si>
    <t>Health Policy &amp; Services</t>
  </si>
  <si>
    <t>Health Care Sciences &amp; Services</t>
  </si>
  <si>
    <t>Sport Sciences</t>
  </si>
  <si>
    <t>Chemistry, Medicinal</t>
  </si>
  <si>
    <t>Biology</t>
  </si>
  <si>
    <t>Meteorology &amp; Atmospheric Sciences</t>
  </si>
  <si>
    <t>Polymer Science</t>
  </si>
  <si>
    <t>Computer Science, Software Engineering</t>
  </si>
  <si>
    <t>Construction &amp; Building Technology</t>
  </si>
  <si>
    <t>Family studies</t>
  </si>
  <si>
    <t>Psychology, Psychoanalysis</t>
  </si>
  <si>
    <t>Psychology, Biological</t>
  </si>
  <si>
    <t>Education, Scientific Disciplines</t>
  </si>
  <si>
    <t>Information Science &amp; Library Science</t>
  </si>
  <si>
    <t>Social Work</t>
  </si>
  <si>
    <t>Women's studies</t>
  </si>
  <si>
    <t>Planning &amp; Development</t>
  </si>
  <si>
    <t>Ocean/marine sciences, aggregated (Hydrology and water resources, Ocean/marine, other)</t>
  </si>
  <si>
    <t>Water Resources</t>
  </si>
  <si>
    <t>Psychology, aggregated (Personality psychology, Psychometrics and quantitative psychology, Psychology, other)</t>
  </si>
  <si>
    <t>Psychology, Mathematical</t>
  </si>
  <si>
    <t>Biotechnology &amp; Applied Microbiology</t>
  </si>
  <si>
    <t>Statistics &amp; Probability</t>
  </si>
  <si>
    <t>Limnology</t>
  </si>
  <si>
    <t>Developmental Biology</t>
  </si>
  <si>
    <t>Social work</t>
  </si>
  <si>
    <t>Agricultural Sciences</t>
  </si>
  <si>
    <t xml:space="preserve">Geomorphology, geological sciences-general, geological sciences-other </t>
  </si>
  <si>
    <t xml:space="preserve">Operations research, mathematics/statistics-general, mathematics/statistics-other </t>
  </si>
  <si>
    <t xml:space="preserve">Demography, gerontology, statistics, urban affairs, social sciences-general, social sciences-other </t>
  </si>
  <si>
    <t xml:space="preserve">Agronomy, horticulture science, plant breeding, plant pathology, plant sciences-other </t>
  </si>
  <si>
    <t xml:space="preserve">Forest biology, forest management, wood science, forestry sciences-other </t>
  </si>
  <si>
    <t xml:space="preserve">"Animal breeding, animal nutrition, poultry science" + "Animal science, other" </t>
  </si>
  <si>
    <t>This spreadsheet "clumps" the entries from Sheet 1.</t>
  </si>
  <si>
    <t>"Anatomy &amp; Morphology" + "Developmental Biology"</t>
  </si>
  <si>
    <t>"118" + "95"</t>
  </si>
  <si>
    <t>"Biophysics (biology)" + "Biophysics (physics)"</t>
  </si>
  <si>
    <t>"Health Care Sciences &amp; Services" + "Health Policy &amp; Services"</t>
  </si>
  <si>
    <t>"174" +  "175"</t>
  </si>
  <si>
    <t>"Computer Science, Information Systems" + "Information Science &amp; Library Science"</t>
  </si>
  <si>
    <t>"68" + "198"</t>
  </si>
  <si>
    <t>"Water Resources" + "Limnology"</t>
  </si>
  <si>
    <t>"87" + "85"</t>
  </si>
  <si>
    <t>"Acoustics" + "Optics"</t>
  </si>
  <si>
    <t>"39" + "41"</t>
  </si>
  <si>
    <t>"Area studies" + "Ethnic studies" + "Women's studies"</t>
  </si>
  <si>
    <t>"185" + "193"  + "212"</t>
  </si>
  <si>
    <t xml:space="preserve">"Criminal justice and corrections" + "Criminology" </t>
  </si>
  <si>
    <t>"Demography" + "Gerontology" + "Urban Studies"</t>
  </si>
  <si>
    <t>"188" +  "196" + "211"</t>
  </si>
  <si>
    <t>"Engineering, Electrical &amp; Electronic" + "Telecommunications"</t>
  </si>
  <si>
    <t>"1" + "2"</t>
  </si>
  <si>
    <t>"Engineering, Industrial" + "Engineering, Manufacturing"</t>
  </si>
  <si>
    <t>"18" + "19"</t>
  </si>
  <si>
    <t>"Business" + "Management"</t>
  </si>
  <si>
    <t>"217" + "219"</t>
  </si>
  <si>
    <t>ETS category</t>
  </si>
  <si>
    <t>GRE verbal</t>
  </si>
  <si>
    <t>GRE math</t>
  </si>
  <si>
    <t>GRE analytical writing</t>
  </si>
  <si>
    <t>Agri. Economics</t>
  </si>
  <si>
    <t>Animal Sciences</t>
  </si>
  <si>
    <t>Fishing &amp; Fisheries Scis. and Mgmt.</t>
  </si>
  <si>
    <t>Food Sci. and Tech.</t>
  </si>
  <si>
    <t>Nat. Resources and Conservation</t>
  </si>
  <si>
    <t>Soil Sciences</t>
  </si>
  <si>
    <t>Agri., General</t>
  </si>
  <si>
    <t>Bacteriology</t>
  </si>
  <si>
    <t>N</t>
  </si>
  <si>
    <t>Anatomical Scis.</t>
  </si>
  <si>
    <t>Biochemistry</t>
  </si>
  <si>
    <t>Bioinformatics</t>
  </si>
  <si>
    <t>Botany/Plant Biology</t>
  </si>
  <si>
    <t>Cell/Cellular Biology</t>
  </si>
  <si>
    <t>Computational Biology</t>
  </si>
  <si>
    <t>Pathology</t>
  </si>
  <si>
    <t>Evolution</t>
  </si>
  <si>
    <t>Genetics</t>
  </si>
  <si>
    <t>Microbiological Scis.</t>
  </si>
  <si>
    <t>Molecular Biology</t>
  </si>
  <si>
    <t>Nutrition</t>
  </si>
  <si>
    <t>Pharmacology</t>
  </si>
  <si>
    <t>Biology, General</t>
  </si>
  <si>
    <t>Biotechnology</t>
  </si>
  <si>
    <t>Analytical Chemistry</t>
  </si>
  <si>
    <t>ETS page number</t>
  </si>
  <si>
    <t>Inorganic Chemistry</t>
  </si>
  <si>
    <t>Organic Chemistry</t>
  </si>
  <si>
    <t>Physical Chemistry</t>
  </si>
  <si>
    <t>Polymer Chemistry</t>
  </si>
  <si>
    <t>Chemistry, General</t>
  </si>
  <si>
    <t>Information Scis/Studies</t>
  </si>
  <si>
    <t>Marine Sciences</t>
  </si>
  <si>
    <t>Hydrology</t>
  </si>
  <si>
    <t>Aquatic Bio./Limnology</t>
  </si>
  <si>
    <t>Geophysics &amp; Seismology</t>
  </si>
  <si>
    <t>Geochemistry</t>
  </si>
  <si>
    <t>Geological Sciences</t>
  </si>
  <si>
    <t>Epidemiology</t>
  </si>
  <si>
    <t>Public Health</t>
  </si>
  <si>
    <t>Environmental Health</t>
  </si>
  <si>
    <t>Kinesiology</t>
  </si>
  <si>
    <t>Rehabilitation &amp; Therapy</t>
  </si>
  <si>
    <t>Veterinary Science</t>
  </si>
  <si>
    <t>Astronomy</t>
  </si>
  <si>
    <t>Atmospheric Sciences</t>
  </si>
  <si>
    <t>Applied Mathematics</t>
  </si>
  <si>
    <t>Statistics</t>
  </si>
  <si>
    <t>Optics/Optical Sciences</t>
  </si>
  <si>
    <t>Atomic/Molecular Physics</t>
  </si>
  <si>
    <t>Condensed Matter &amp; Mat. Physics</t>
  </si>
  <si>
    <t>Nuclear Physics</t>
  </si>
  <si>
    <t>Elementary Particle Physics</t>
  </si>
  <si>
    <t>Plasma &amp; High-Temp. Physics</t>
  </si>
  <si>
    <t>Chemical Engineering</t>
  </si>
  <si>
    <t>Civil Engineering</t>
  </si>
  <si>
    <t>Electrical Engineering</t>
  </si>
  <si>
    <t>Electronics Engineering</t>
  </si>
  <si>
    <t>Telecommunications Engr.</t>
  </si>
  <si>
    <t>Industrial Engineering</t>
  </si>
  <si>
    <t>Manufacturing Engineering</t>
  </si>
  <si>
    <t>Materials Engineering</t>
  </si>
  <si>
    <t>Mechanical Engr.</t>
  </si>
  <si>
    <t>Biomed./Medical Engr.</t>
  </si>
  <si>
    <t>Computer Engineering</t>
  </si>
  <si>
    <t>Nuclear Engineering</t>
  </si>
  <si>
    <t>Systems Engineering</t>
  </si>
  <si>
    <t>Aerospace Engineering</t>
  </si>
  <si>
    <t>Aeronautical Engineering</t>
  </si>
  <si>
    <t>Operations Research</t>
  </si>
  <si>
    <t>Pharmaceutical Sciences</t>
  </si>
  <si>
    <t>Econometrics</t>
  </si>
  <si>
    <t>Pol. Sci. &amp; Government</t>
  </si>
  <si>
    <t>Crim. Just./Criminology</t>
  </si>
  <si>
    <t>na</t>
  </si>
  <si>
    <t>Intl. Relations</t>
  </si>
  <si>
    <t>Geography &amp; Cartography</t>
  </si>
  <si>
    <t>Education Psychology</t>
  </si>
  <si>
    <t>Special Educ. &amp; Teaching</t>
  </si>
  <si>
    <t>Business Admin. &amp; Mgmt.</t>
  </si>
  <si>
    <t>Banking &amp; Financial Support Services</t>
  </si>
  <si>
    <t>Finance</t>
  </si>
  <si>
    <t>Commun. &amp; Media Studies</t>
  </si>
  <si>
    <t>Mass Communications</t>
  </si>
  <si>
    <t>Experimental Psychology</t>
  </si>
  <si>
    <t>Social Psychology</t>
  </si>
  <si>
    <t>Psychology, General</t>
  </si>
  <si>
    <t>Personality Psychology</t>
  </si>
  <si>
    <t>Dev. &amp; Child Psychology</t>
  </si>
  <si>
    <t>Clinical Psychology</t>
  </si>
  <si>
    <t>Counseling Psychology</t>
  </si>
  <si>
    <t>Physiological Psychology</t>
  </si>
  <si>
    <t>Quantitative Psychology</t>
  </si>
  <si>
    <t>City, Urban, Comm, &amp; Reg. Planning</t>
  </si>
  <si>
    <t>Environ./Environ. Health Engineering</t>
  </si>
  <si>
    <t>Health &amp; Med. Admin. Services</t>
  </si>
  <si>
    <t>"Educational psychology (Education)" + "Educational psychology (Psychology)"</t>
  </si>
  <si>
    <t>Human Development</t>
  </si>
  <si>
    <t>Family Studies</t>
  </si>
  <si>
    <t>Education Eval. &amp; Research</t>
  </si>
  <si>
    <t>Urban Studies/Affairs</t>
  </si>
  <si>
    <t>Applied Horticulture</t>
  </si>
  <si>
    <t>Horitculture Business Svcs.</t>
  </si>
  <si>
    <t>Plant Sciences (except Agronomy)</t>
  </si>
  <si>
    <t>Bio. &amp; Biomed. Sciences</t>
  </si>
  <si>
    <t>Engineering Physics</t>
  </si>
  <si>
    <t>Sec. Level Teaching Fields</t>
  </si>
  <si>
    <t>Structural Engineering</t>
  </si>
  <si>
    <t>Engr-Elec. &amp; Electronics</t>
  </si>
  <si>
    <t>Now we "clump" the GRE categories.</t>
  </si>
  <si>
    <t>"Agronomy" + "Applied Horticulture" + "Horticulture Business Svcs." + "Plant Sciences (except Agronomy)</t>
  </si>
  <si>
    <t>"Anatomical Scis." + "Developmental Biology"</t>
  </si>
  <si>
    <t>"Public Health" + "Environmental Health"</t>
  </si>
  <si>
    <t>"Hydrology" + "Aquatic Bio./Limnology"</t>
  </si>
  <si>
    <t>"Acoustics" + "Optics/Optical Sciences"</t>
  </si>
  <si>
    <t>"Human Development" + "Family Studies"</t>
  </si>
  <si>
    <t>"Personality Psychology" + "Quantitative Psychology"</t>
  </si>
  <si>
    <t>"Economics" + "Econometrics"</t>
  </si>
  <si>
    <t>"Demography" + "Gerontology" + "Urban Studies/Affairs"</t>
  </si>
  <si>
    <t>"Aerospace Engineering" + "Aeronautical Engineering"</t>
  </si>
  <si>
    <t>"Electrical Engineering" + "Electronics Engineering" + "Telecommunications Engr."</t>
  </si>
  <si>
    <t>"Industrial Engineering" + "Manufacturing Engineering"</t>
  </si>
  <si>
    <t>"Materials Science" + "Materials Engineering"</t>
  </si>
  <si>
    <t>"Banking &amp; Financial Support Services" + "Finance"</t>
  </si>
  <si>
    <t>"Commun. &amp; Media Studies" + "Mass Communications"</t>
  </si>
  <si>
    <t>Soc. &amp; Behav. Scis.—Other</t>
  </si>
  <si>
    <t xml:space="preserve">Algebra </t>
  </si>
  <si>
    <t xml:space="preserve">Analysis and functional analysis </t>
  </si>
  <si>
    <t xml:space="preserve">Geometry/geometric analysis </t>
  </si>
  <si>
    <t xml:space="preserve">Logic, topology/foundations </t>
  </si>
  <si>
    <t xml:space="preserve">Number theory </t>
  </si>
  <si>
    <t>Education research (not including Special education)</t>
  </si>
  <si>
    <t>percent female</t>
  </si>
  <si>
    <t>percent remarkably cited</t>
  </si>
  <si>
    <t>percent fairly cited</t>
  </si>
  <si>
    <t>percent outstandingly cited</t>
  </si>
  <si>
    <t>Total</t>
  </si>
  <si>
    <t>Field id</t>
  </si>
  <si>
    <t>Field nickname</t>
  </si>
  <si>
    <t>Ag econ</t>
  </si>
  <si>
    <t>Animal sci</t>
  </si>
  <si>
    <t>Enviro sci</t>
  </si>
  <si>
    <t>Fishing sci</t>
  </si>
  <si>
    <t>Food sci</t>
  </si>
  <si>
    <t>Forest bio</t>
  </si>
  <si>
    <t>Nat resources</t>
  </si>
  <si>
    <t>Soil chem</t>
  </si>
  <si>
    <t>Agriculture</t>
  </si>
  <si>
    <t>Anatomy</t>
  </si>
  <si>
    <t>Biochem</t>
  </si>
  <si>
    <t>Botany</t>
  </si>
  <si>
    <t>Cancer bio</t>
  </si>
  <si>
    <t>Cell bio</t>
  </si>
  <si>
    <t>Biomed sci</t>
  </si>
  <si>
    <t>Compu bio</t>
  </si>
  <si>
    <t>Endocrinology</t>
  </si>
  <si>
    <t>Evo bio</t>
  </si>
  <si>
    <t>Microbio</t>
  </si>
  <si>
    <t>Molec bio</t>
  </si>
  <si>
    <t>Neurosci</t>
  </si>
  <si>
    <t>Pharma</t>
  </si>
  <si>
    <t>Biotech</t>
  </si>
  <si>
    <t>Public health</t>
  </si>
  <si>
    <t>Health sys</t>
  </si>
  <si>
    <t>Medicinal sci</t>
  </si>
  <si>
    <t>Nursing sci</t>
  </si>
  <si>
    <t>Rehab</t>
  </si>
  <si>
    <t>Vet sci</t>
  </si>
  <si>
    <t>Meteorology</t>
  </si>
  <si>
    <t>Analytic chem</t>
  </si>
  <si>
    <t>Inorg chem</t>
  </si>
  <si>
    <t>Org chem</t>
  </si>
  <si>
    <t>Phys chem</t>
  </si>
  <si>
    <t>Polymer chem</t>
  </si>
  <si>
    <t>Chem</t>
  </si>
  <si>
    <t>Comp sci</t>
  </si>
  <si>
    <t>Info sci</t>
  </si>
  <si>
    <t>Geophys</t>
  </si>
  <si>
    <t>Geochem</t>
  </si>
  <si>
    <t>Geomorphology</t>
  </si>
  <si>
    <t>Math</t>
  </si>
  <si>
    <t>Applied math</t>
  </si>
  <si>
    <t>Op research</t>
  </si>
  <si>
    <t>Marine sci</t>
  </si>
  <si>
    <t>Acoustics/Optics</t>
  </si>
  <si>
    <t>Applied phys</t>
  </si>
  <si>
    <t>Atomic phys</t>
  </si>
  <si>
    <t>Med phys</t>
  </si>
  <si>
    <t>Nuclear phys</t>
  </si>
  <si>
    <t>Particle phys</t>
  </si>
  <si>
    <t>Plasma phys</t>
  </si>
  <si>
    <t>Clinical psych</t>
  </si>
  <si>
    <t>Counseling</t>
  </si>
  <si>
    <t>Dev psych</t>
  </si>
  <si>
    <t>Exp psych</t>
  </si>
  <si>
    <t>Human dev</t>
  </si>
  <si>
    <t>Psychobio</t>
  </si>
  <si>
    <t>Social psych</t>
  </si>
  <si>
    <t>Educ psych</t>
  </si>
  <si>
    <t>Psych</t>
  </si>
  <si>
    <t>Anthro</t>
  </si>
  <si>
    <t>Econ</t>
  </si>
  <si>
    <t>Pol sci</t>
  </si>
  <si>
    <t>Criminology</t>
  </si>
  <si>
    <t>Urban planning</t>
  </si>
  <si>
    <t>Aero eng</t>
  </si>
  <si>
    <t>Chem eng</t>
  </si>
  <si>
    <t>Civil eng</t>
  </si>
  <si>
    <t>Elec eng</t>
  </si>
  <si>
    <t>Industrial eng</t>
  </si>
  <si>
    <t>Materials eng</t>
  </si>
  <si>
    <t>Mech eng</t>
  </si>
  <si>
    <t>Bio eng</t>
  </si>
  <si>
    <t>Compu eng</t>
  </si>
  <si>
    <t>Enviro eng</t>
  </si>
  <si>
    <t>Nuclear eng</t>
  </si>
  <si>
    <t>Struc eng</t>
  </si>
  <si>
    <t>Systems eng</t>
  </si>
  <si>
    <t>Educ research</t>
  </si>
  <si>
    <t>Special ed</t>
  </si>
  <si>
    <t>Sci ed</t>
  </si>
  <si>
    <t>Public admin</t>
  </si>
  <si>
    <t>Cond matter phys</t>
  </si>
  <si>
    <t>Area stud</t>
  </si>
  <si>
    <t>Intl rel</t>
  </si>
  <si>
    <t>Psychometrics</t>
  </si>
  <si>
    <t>Stats</t>
  </si>
  <si>
    <t>ag</t>
  </si>
  <si>
    <t>bio</t>
  </si>
  <si>
    <t>health</t>
  </si>
  <si>
    <t>psych</t>
  </si>
  <si>
    <t>socsci</t>
  </si>
  <si>
    <t>engineering</t>
  </si>
  <si>
    <t>educ</t>
  </si>
  <si>
    <t>other</t>
  </si>
  <si>
    <t>skewness</t>
  </si>
  <si>
    <t>Horticulture</t>
  </si>
  <si>
    <t>"Agronomy" + "Horticulture"</t>
  </si>
  <si>
    <t>"104" + "111""</t>
  </si>
  <si>
    <t>"104" + "111"</t>
  </si>
  <si>
    <t>Now we add the GRE scores.  We choose the GRE categories which best correspond to the NSF categories.  Categories in orange are categories which are more general because the specific subfield was not included among the GRE categories, or the specific subfield did not list the average GREs because not enough people were in the subfield.  This data is from Table 4 (Extended), at https://www.ets.org/s/gre/pdf/gre_table4_extended.pdf</t>
  </si>
  <si>
    <t>Medicinal Chemistry</t>
  </si>
  <si>
    <t>"Pharmaceutical Sciences" + "Medicinal Chemistry"</t>
  </si>
  <si>
    <t>"Atmospheric Sciences" + "Meteorology"</t>
  </si>
  <si>
    <t>Temporary visa holders</t>
  </si>
  <si>
    <t>Two or more races</t>
  </si>
  <si>
    <t>Black</t>
  </si>
  <si>
    <t>White</t>
  </si>
  <si>
    <t>Total US citizens and permanent residents</t>
  </si>
  <si>
    <t>American Indian or Alaskan Native</t>
  </si>
  <si>
    <t>Asian</t>
  </si>
  <si>
    <t>Hispanic</t>
  </si>
  <si>
    <t>Other or unknown race</t>
  </si>
  <si>
    <t>Business management/administration (not including Banking/financial services, finance)</t>
  </si>
  <si>
    <t>This spreadsheet contains data from the National Science Foundation's Survey of Earned Doctorates (2012), which surveyed all doctoral degrees issued in the US in 2011.  Data on male vs female for each subfield is taken from Table 16, data on ethnicity is taken from Table 22, and further clarification about subfields is from Table A-5.  This data is available from http://www.nsf.gov/statistics/sed/2011/.  The spreadsheet also contains data from Table D1 of the working paper version of Albarran, Pedro, Juan A. Crespo, Ignacio Ortuno, and Javier Ruiz-Castillo (2011), "The Skewness of Science in 219 Sub-fields and a Number of Aggregates," Scientometrics 88: 385-397, available at http://e-archivo.uc3m.es/bitstream/10016/10968/1/we1109.pdf.  The Web of Science subject area, which Albarran uses, is available at http://incites.isiknowledge.com/common/help/h_field_category_wos.html and http://ip-science.thomsonreuters.com/mjl/scope/scope_scie/#AA.  The "Alabarran number" is the number given to the subfield by Albarran's paper in Table D1; the %fairly cited, %remarkably cited, and %outstandingly cited come from Table D1. Sometimes I "clump" together two or more fields, and this is shown in yellow.  Albarran et al sometimes already clump subfields together, and these "clumped" fields are shown in green.  The field "Education Research" originally included the "Special education" field so I created the field "Education Research (not including Special education)".  The "Mathematics" field originally included Applied Mathematics and Statistics, so I created a new field "Mathematics" which is composed of the other subfields of mathematics listed in Table 16.  The field "Business management/administration" originally included the "Banking/financial services, finance" subfield so I created the field "Business management/administration (not including Banking/financial services, finance").</t>
  </si>
  <si>
    <t>We categorize the subfields into categories.  Subfields which belong to one more category are highlighted in green.</t>
  </si>
  <si>
    <t>percent Asian</t>
  </si>
  <si>
    <t>percent Black</t>
  </si>
  <si>
    <t>percent Hispanic</t>
  </si>
  <si>
    <t>percent White</t>
  </si>
  <si>
    <t>percent temporary visa holders</t>
  </si>
  <si>
    <t>physical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</si>
</sst>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2" x14ac:knownFonts="1">
    <font>
      <sz val="11"/>
      <color theme="1"/>
      <name val="Calibri"/>
      <family val="2"/>
      <scheme val="minor"/>
    </font>
    <font>
      <sz val="8"/>
      <name val="Arial Narrow"/>
      <family val="2"/>
    </font>
    <font>
      <sz val="11"/>
      <color indexed="8"/>
      <name val="Calibri"/>
      <family val="2"/>
    </font>
    <font>
      <sz val="8"/>
      <color indexed="8"/>
      <name val="Arial Narrow"/>
      <family val="2"/>
    </font>
    <font>
      <sz val="8"/>
      <color theme="1"/>
      <name val="Arial Narrow"/>
    </font>
    <font>
      <u/>
      <sz val="11"/>
      <color theme="10"/>
      <name val="Calibri"/>
      <family val="2"/>
      <scheme val="minor"/>
    </font>
    <font>
      <u/>
      <sz val="11"/>
      <color theme="11"/>
      <name val="Calibri"/>
      <family val="2"/>
      <scheme val="minor"/>
    </font>
    <font>
      <sz val="8"/>
      <color rgb="FF000000"/>
      <name val="Arial Narrow"/>
      <family val="2"/>
    </font>
    <font>
      <sz val="11"/>
      <color theme="1"/>
      <name val="Arial Narrow"/>
    </font>
    <font>
      <sz val="11"/>
      <color rgb="FF000000"/>
      <name val="Calibri"/>
      <family val="2"/>
      <scheme val="minor"/>
    </font>
    <font>
      <sz val="11"/>
      <color theme="1"/>
      <name val="Courier"/>
    </font>
    <font>
      <sz val="8"/>
      <name val="Courier"/>
    </font>
  </fonts>
  <fills count="6">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theme="9" tint="0.79998168889431442"/>
        <bgColor indexed="64"/>
      </patternFill>
    </fill>
    <fill>
      <patternFill patternType="solid">
        <fgColor indexed="9"/>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s>
  <cellStyleXfs count="394">
    <xf numFmtId="0" fontId="0" fillId="0" borderId="0"/>
    <xf numFmtId="164"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96">
    <xf numFmtId="0" fontId="0" fillId="0" borderId="0" xfId="0"/>
    <xf numFmtId="0" fontId="1" fillId="0" borderId="0" xfId="0" applyFont="1" applyFill="1" applyBorder="1"/>
    <xf numFmtId="0" fontId="0" fillId="0" borderId="0" xfId="0" applyFill="1"/>
    <xf numFmtId="0" fontId="0" fillId="0" borderId="0" xfId="0" applyFill="1" applyBorder="1"/>
    <xf numFmtId="3"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3" fontId="3" fillId="0" borderId="0" xfId="0" applyNumberFormat="1" applyFont="1" applyFill="1" applyBorder="1" applyAlignment="1">
      <alignment horizontal="right"/>
    </xf>
    <xf numFmtId="165" fontId="0" fillId="0" borderId="0" xfId="0" applyNumberFormat="1" applyFill="1" applyBorder="1"/>
    <xf numFmtId="1" fontId="1" fillId="0" borderId="0" xfId="0" applyNumberFormat="1" applyFont="1" applyFill="1" applyBorder="1" applyAlignment="1">
      <alignment horizontal="right"/>
    </xf>
    <xf numFmtId="1" fontId="0" fillId="0" borderId="0" xfId="0" applyNumberFormat="1" applyFill="1" applyBorder="1"/>
    <xf numFmtId="2"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0" fillId="0" borderId="0" xfId="0" applyNumberFormat="1" applyFill="1" applyBorder="1" applyAlignment="1">
      <alignment horizontal="left"/>
    </xf>
    <xf numFmtId="3" fontId="1" fillId="0" borderId="0" xfId="0" applyNumberFormat="1" applyFont="1" applyAlignment="1">
      <alignment horizontal="right"/>
    </xf>
    <xf numFmtId="165" fontId="1" fillId="0" borderId="0" xfId="0" applyNumberFormat="1" applyFont="1" applyAlignment="1">
      <alignment horizontal="right"/>
    </xf>
    <xf numFmtId="165" fontId="1" fillId="0" borderId="0" xfId="0" applyNumberFormat="1" applyFont="1" applyFill="1" applyBorder="1" applyAlignment="1"/>
    <xf numFmtId="0" fontId="1" fillId="3" borderId="0" xfId="0" applyNumberFormat="1" applyFont="1" applyFill="1" applyBorder="1" applyAlignment="1">
      <alignment horizontal="left"/>
    </xf>
    <xf numFmtId="3" fontId="7" fillId="0" borderId="0" xfId="0" applyNumberFormat="1" applyFont="1" applyAlignment="1">
      <alignment horizontal="right"/>
    </xf>
    <xf numFmtId="0" fontId="0" fillId="0" borderId="0" xfId="0" applyAlignment="1"/>
    <xf numFmtId="3" fontId="1" fillId="0" borderId="0" xfId="1" applyNumberFormat="1" applyFont="1" applyFill="1" applyBorder="1" applyAlignment="1">
      <alignment horizontal="right"/>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4" xfId="0" applyNumberFormat="1" applyFont="1" applyFill="1" applyBorder="1" applyAlignment="1">
      <alignment horizontal="left"/>
    </xf>
    <xf numFmtId="0" fontId="1" fillId="0" borderId="1" xfId="0" applyFont="1" applyFill="1" applyBorder="1" applyAlignment="1">
      <alignment horizontal="left" wrapText="1"/>
    </xf>
    <xf numFmtId="0" fontId="1" fillId="0" borderId="0" xfId="0" applyFont="1" applyFill="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1" fillId="0" borderId="0" xfId="0" applyFont="1" applyAlignment="1">
      <alignment horizontal="left" wrapText="1"/>
    </xf>
    <xf numFmtId="0" fontId="0" fillId="0" borderId="0" xfId="0" applyFill="1" applyAlignment="1">
      <alignment horizontal="left" wrapText="1"/>
    </xf>
    <xf numFmtId="0" fontId="1" fillId="0" borderId="0" xfId="0" applyFont="1" applyFill="1" applyBorder="1" applyAlignment="1">
      <alignment horizontal="left" wrapText="1"/>
    </xf>
    <xf numFmtId="0" fontId="0" fillId="0" borderId="0" xfId="0" applyBorder="1"/>
    <xf numFmtId="0" fontId="1" fillId="0" borderId="0" xfId="0" applyFont="1" applyFill="1" applyBorder="1" applyAlignment="1">
      <alignment horizontal="right"/>
    </xf>
    <xf numFmtId="0" fontId="1" fillId="0" borderId="1" xfId="0" applyNumberFormat="1" applyFont="1" applyFill="1" applyBorder="1" applyAlignment="1">
      <alignment horizontal="right" wrapText="1"/>
    </xf>
    <xf numFmtId="0" fontId="1" fillId="0" borderId="1" xfId="0" applyNumberFormat="1" applyFont="1" applyFill="1" applyBorder="1" applyAlignment="1">
      <alignment horizontal="left" wrapText="1"/>
    </xf>
    <xf numFmtId="1" fontId="1" fillId="0" borderId="1" xfId="0" applyNumberFormat="1" applyFont="1" applyFill="1" applyBorder="1" applyAlignment="1">
      <alignment horizontal="right" wrapText="1"/>
    </xf>
    <xf numFmtId="0" fontId="1" fillId="0" borderId="1" xfId="0" applyFont="1" applyFill="1" applyBorder="1" applyAlignment="1">
      <alignment horizontal="right" wrapText="1"/>
    </xf>
    <xf numFmtId="165" fontId="4" fillId="0" borderId="1" xfId="0" applyNumberFormat="1" applyFont="1" applyFill="1" applyBorder="1" applyAlignment="1">
      <alignment wrapText="1"/>
    </xf>
    <xf numFmtId="165" fontId="1" fillId="0" borderId="1" xfId="0" applyNumberFormat="1" applyFont="1" applyFill="1" applyBorder="1" applyAlignment="1">
      <alignment wrapText="1"/>
    </xf>
    <xf numFmtId="0" fontId="0" fillId="0" borderId="1" xfId="0" applyBorder="1" applyAlignment="1">
      <alignment wrapText="1"/>
    </xf>
    <xf numFmtId="0" fontId="1" fillId="0" borderId="1" xfId="0" applyFont="1" applyFill="1" applyBorder="1" applyAlignment="1">
      <alignment vertical="center" wrapText="1"/>
    </xf>
    <xf numFmtId="1" fontId="1" fillId="3" borderId="0" xfId="0" applyNumberFormat="1" applyFont="1" applyFill="1" applyBorder="1" applyAlignment="1">
      <alignment horizontal="left"/>
    </xf>
    <xf numFmtId="0" fontId="8" fillId="0" borderId="0" xfId="0" applyFont="1" applyFill="1" applyAlignment="1">
      <alignment horizontal="left" wrapText="1"/>
    </xf>
    <xf numFmtId="0" fontId="1" fillId="2" borderId="0" xfId="0" applyNumberFormat="1" applyFont="1" applyFill="1" applyBorder="1" applyAlignment="1">
      <alignment horizontal="left"/>
    </xf>
    <xf numFmtId="0" fontId="1" fillId="2" borderId="0" xfId="0" applyFont="1" applyFill="1" applyBorder="1" applyAlignment="1">
      <alignment horizontal="left" wrapText="1"/>
    </xf>
    <xf numFmtId="0" fontId="4" fillId="0" borderId="0" xfId="0" applyFont="1"/>
    <xf numFmtId="0" fontId="4" fillId="0" borderId="0" xfId="0" applyFont="1" applyFill="1" applyBorder="1" applyAlignment="1">
      <alignment horizontal="right"/>
    </xf>
    <xf numFmtId="0" fontId="1"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1" fillId="0" borderId="1" xfId="0" applyNumberFormat="1" applyFont="1" applyFill="1" applyBorder="1" applyAlignment="1">
      <alignment horizontal="right" wrapText="1"/>
    </xf>
    <xf numFmtId="0" fontId="1" fillId="0" borderId="0" xfId="0" applyFont="1" applyAlignment="1">
      <alignment horizontal="left"/>
    </xf>
    <xf numFmtId="1" fontId="1" fillId="0" borderId="0" xfId="0" applyNumberFormat="1" applyFont="1" applyAlignment="1">
      <alignment horizontal="right"/>
    </xf>
    <xf numFmtId="165" fontId="1" fillId="0" borderId="0" xfId="0" applyNumberFormat="1" applyFont="1"/>
    <xf numFmtId="0" fontId="9" fillId="0" borderId="0" xfId="0" applyFont="1"/>
    <xf numFmtId="0" fontId="1" fillId="2" borderId="0" xfId="0" applyFont="1" applyFill="1" applyAlignment="1">
      <alignment horizontal="left" wrapText="1"/>
    </xf>
    <xf numFmtId="0" fontId="4" fillId="2" borderId="2" xfId="0" applyFont="1" applyFill="1" applyBorder="1"/>
    <xf numFmtId="0" fontId="4" fillId="2" borderId="3" xfId="0" applyFont="1" applyFill="1" applyBorder="1"/>
    <xf numFmtId="0" fontId="4" fillId="2" borderId="4" xfId="0" applyFont="1" applyFill="1" applyBorder="1"/>
    <xf numFmtId="0" fontId="1" fillId="0" borderId="0" xfId="0" applyFont="1" applyAlignment="1">
      <alignment horizontal="right"/>
    </xf>
    <xf numFmtId="0" fontId="4" fillId="4" borderId="0" xfId="0" applyFont="1" applyFill="1"/>
    <xf numFmtId="0" fontId="7" fillId="4" borderId="0" xfId="0" applyFont="1" applyFill="1"/>
    <xf numFmtId="1" fontId="0" fillId="0" borderId="0" xfId="0" applyNumberFormat="1" applyFill="1" applyBorder="1" applyAlignment="1">
      <alignment horizontal="left"/>
    </xf>
    <xf numFmtId="1" fontId="1" fillId="0" borderId="1" xfId="0" applyNumberFormat="1" applyFont="1" applyFill="1" applyBorder="1" applyAlignment="1">
      <alignment horizontal="left" wrapText="1"/>
    </xf>
    <xf numFmtId="1" fontId="1" fillId="0" borderId="0" xfId="0" applyNumberFormat="1" applyFont="1" applyFill="1" applyBorder="1" applyAlignment="1">
      <alignment horizontal="left"/>
    </xf>
    <xf numFmtId="1" fontId="1" fillId="0" borderId="0" xfId="0" applyNumberFormat="1" applyFont="1" applyFill="1" applyAlignment="1">
      <alignment horizontal="left"/>
    </xf>
    <xf numFmtId="0" fontId="4" fillId="2" borderId="0" xfId="0" applyFont="1" applyFill="1" applyBorder="1"/>
    <xf numFmtId="0" fontId="4" fillId="4" borderId="3" xfId="0" applyFont="1" applyFill="1" applyBorder="1"/>
    <xf numFmtId="0" fontId="4" fillId="4" borderId="0" xfId="0" applyFont="1" applyFill="1" applyBorder="1"/>
    <xf numFmtId="0" fontId="4" fillId="2" borderId="0" xfId="0" applyFont="1" applyFill="1"/>
    <xf numFmtId="3" fontId="3" fillId="0" borderId="0" xfId="0" applyNumberFormat="1" applyFont="1" applyFill="1" applyBorder="1" applyAlignment="1">
      <alignment horizontal="right" vertical="center"/>
    </xf>
    <xf numFmtId="165" fontId="1" fillId="0" borderId="0" xfId="0" applyNumberFormat="1" applyFont="1" applyFill="1" applyBorder="1" applyAlignment="1">
      <alignment horizontal="right" vertical="center"/>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5" xfId="0" applyFont="1" applyFill="1" applyBorder="1" applyAlignment="1">
      <alignment horizontal="left" wrapText="1"/>
    </xf>
    <xf numFmtId="0" fontId="4" fillId="2" borderId="0" xfId="0" applyFont="1" applyFill="1" applyBorder="1" applyAlignment="1"/>
    <xf numFmtId="0" fontId="1" fillId="0" borderId="0" xfId="0" applyFont="1" applyFill="1" applyBorder="1" applyAlignment="1"/>
    <xf numFmtId="0" fontId="1" fillId="0" borderId="0" xfId="0" applyNumberFormat="1" applyFont="1" applyFill="1" applyBorder="1" applyAlignment="1">
      <alignment horizontal="right" wrapText="1"/>
    </xf>
    <xf numFmtId="0" fontId="0" fillId="0" borderId="0" xfId="0" applyNumberFormat="1" applyAlignment="1">
      <alignment horizontal="right"/>
    </xf>
    <xf numFmtId="0" fontId="0" fillId="0" borderId="0" xfId="0" applyNumberFormat="1" applyFill="1" applyAlignment="1">
      <alignment horizontal="right" wrapText="1"/>
    </xf>
    <xf numFmtId="0" fontId="10" fillId="0" borderId="0" xfId="0" applyFont="1" applyFill="1" applyAlignment="1">
      <alignment horizontal="left" wrapText="1"/>
    </xf>
    <xf numFmtId="0" fontId="11" fillId="0" borderId="1" xfId="0" applyNumberFormat="1" applyFont="1" applyFill="1" applyBorder="1" applyAlignment="1">
      <alignment horizontal="left" wrapText="1"/>
    </xf>
    <xf numFmtId="0" fontId="11" fillId="0" borderId="0" xfId="0" applyFont="1" applyFill="1" applyBorder="1" applyAlignment="1">
      <alignment horizontal="left" wrapText="1"/>
    </xf>
    <xf numFmtId="0" fontId="11" fillId="0" borderId="0" xfId="0" applyFont="1" applyFill="1" applyAlignment="1">
      <alignment horizontal="left" wrapText="1"/>
    </xf>
    <xf numFmtId="0" fontId="11" fillId="2" borderId="0" xfId="0" applyFont="1" applyFill="1" applyBorder="1" applyAlignment="1">
      <alignment horizontal="left" wrapText="1"/>
    </xf>
    <xf numFmtId="0" fontId="11" fillId="0" borderId="0" xfId="0" applyFont="1" applyAlignment="1">
      <alignment horizontal="left" wrapText="1"/>
    </xf>
    <xf numFmtId="0" fontId="11" fillId="2" borderId="0" xfId="0" applyFont="1" applyFill="1" applyAlignment="1">
      <alignment horizontal="left" wrapText="1"/>
    </xf>
    <xf numFmtId="0" fontId="10" fillId="0" borderId="0" xfId="0" applyFont="1" applyAlignment="1">
      <alignment horizontal="left"/>
    </xf>
    <xf numFmtId="0" fontId="4" fillId="0" borderId="1" xfId="0" applyFont="1" applyBorder="1"/>
    <xf numFmtId="3" fontId="1" fillId="0" borderId="0" xfId="0" applyNumberFormat="1" applyFont="1" applyAlignment="1">
      <alignment horizontal="right" vertical="center"/>
    </xf>
    <xf numFmtId="3" fontId="1" fillId="0" borderId="0" xfId="0" applyNumberFormat="1" applyFont="1" applyFill="1" applyBorder="1" applyAlignment="1">
      <alignment horizontal="right" vertical="center"/>
    </xf>
    <xf numFmtId="3" fontId="1" fillId="5" borderId="0" xfId="0" applyNumberFormat="1" applyFont="1" applyFill="1" applyBorder="1" applyAlignment="1">
      <alignment horizontal="right" vertical="center"/>
    </xf>
    <xf numFmtId="3" fontId="1" fillId="0" borderId="0" xfId="0" applyNumberFormat="1" applyFont="1" applyFill="1" applyBorder="1" applyAlignment="1">
      <alignment horizontal="right" wrapText="1"/>
    </xf>
    <xf numFmtId="166" fontId="1" fillId="0" borderId="0" xfId="0" applyNumberFormat="1" applyFont="1" applyAlignment="1">
      <alignment horizontal="right" vertical="center"/>
    </xf>
    <xf numFmtId="0" fontId="1" fillId="0" borderId="0" xfId="0" applyFont="1" applyFill="1" applyAlignment="1">
      <alignment horizontal="right" wrapText="1"/>
    </xf>
    <xf numFmtId="0" fontId="4" fillId="3" borderId="0" xfId="0" applyFont="1" applyFill="1"/>
    <xf numFmtId="0" fontId="4" fillId="0" borderId="0" xfId="0" applyFont="1" applyFill="1"/>
  </cellXfs>
  <cellStyles count="394">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4"/>
  <sheetViews>
    <sheetView showGridLines="0" tabSelected="1" zoomScale="150" zoomScaleNormal="150" zoomScalePageLayoutView="150" workbookViewId="0">
      <selection activeCell="A86" activeCellId="1" sqref="A1:K1048576 A1"/>
    </sheetView>
  </sheetViews>
  <sheetFormatPr baseColWidth="10" defaultColWidth="9.1640625" defaultRowHeight="12" customHeight="1" x14ac:dyDescent="0"/>
  <cols>
    <col min="1" max="1" width="65.33203125" style="28" customWidth="1"/>
    <col min="2" max="10" width="4.5" style="28" customWidth="1"/>
    <col min="11" max="13" width="6.33203125" style="2" customWidth="1"/>
    <col min="14" max="14" width="6.33203125" style="3" customWidth="1"/>
    <col min="15" max="15" width="24.33203125" style="12" customWidth="1"/>
    <col min="16" max="16" width="9.1640625" style="9"/>
    <col min="17" max="19" width="6.83203125" style="7" customWidth="1"/>
    <col min="20" max="20" width="29.33203125" customWidth="1"/>
    <col min="21" max="16384" width="9.1640625" style="3"/>
  </cols>
  <sheetData>
    <row r="1" spans="1:20" ht="295" customHeight="1">
      <c r="A1" s="41" t="s">
        <v>541</v>
      </c>
      <c r="B1" s="41"/>
      <c r="C1" s="41"/>
      <c r="D1" s="41"/>
      <c r="E1" s="41"/>
      <c r="F1" s="41"/>
      <c r="G1" s="41"/>
      <c r="H1" s="41"/>
      <c r="I1" s="41"/>
      <c r="J1" s="41"/>
    </row>
    <row r="2" spans="1:20" s="39" customFormat="1" ht="54" customHeight="1">
      <c r="A2" s="23" t="s">
        <v>2</v>
      </c>
      <c r="B2" s="35" t="s">
        <v>531</v>
      </c>
      <c r="C2" s="35" t="s">
        <v>535</v>
      </c>
      <c r="D2" s="35" t="s">
        <v>536</v>
      </c>
      <c r="E2" s="35" t="s">
        <v>537</v>
      </c>
      <c r="F2" s="35" t="s">
        <v>533</v>
      </c>
      <c r="G2" s="35" t="s">
        <v>538</v>
      </c>
      <c r="H2" s="35" t="s">
        <v>534</v>
      </c>
      <c r="I2" s="35" t="s">
        <v>532</v>
      </c>
      <c r="J2" s="35" t="s">
        <v>539</v>
      </c>
      <c r="K2" s="32" t="s">
        <v>423</v>
      </c>
      <c r="L2" s="32" t="s">
        <v>0</v>
      </c>
      <c r="M2" s="32" t="s">
        <v>1</v>
      </c>
      <c r="N2" s="32" t="s">
        <v>419</v>
      </c>
      <c r="O2" s="33" t="s">
        <v>223</v>
      </c>
      <c r="P2" s="34" t="s">
        <v>225</v>
      </c>
      <c r="Q2" s="36" t="s">
        <v>421</v>
      </c>
      <c r="R2" s="37" t="s">
        <v>420</v>
      </c>
      <c r="S2" s="37" t="s">
        <v>422</v>
      </c>
      <c r="T2" s="38"/>
    </row>
    <row r="3" spans="1:20" s="1" customFormat="1" ht="12" customHeight="1">
      <c r="A3" s="29" t="s">
        <v>3</v>
      </c>
      <c r="B3" s="88">
        <v>69</v>
      </c>
      <c r="C3" s="88">
        <v>36</v>
      </c>
      <c r="D3" s="88">
        <v>0</v>
      </c>
      <c r="E3" s="88">
        <v>7</v>
      </c>
      <c r="F3" s="88">
        <v>4</v>
      </c>
      <c r="G3" s="88">
        <v>2</v>
      </c>
      <c r="H3" s="88">
        <v>22</v>
      </c>
      <c r="I3" s="88">
        <v>1</v>
      </c>
      <c r="J3" s="88">
        <v>0</v>
      </c>
      <c r="K3" s="6">
        <v>107</v>
      </c>
      <c r="L3" s="6">
        <v>63</v>
      </c>
      <c r="M3" s="6">
        <v>44</v>
      </c>
      <c r="N3" s="5">
        <v>41.1</v>
      </c>
      <c r="O3" s="11" t="s">
        <v>186</v>
      </c>
      <c r="P3" s="8">
        <v>213</v>
      </c>
      <c r="Q3" s="5">
        <v>22.3</v>
      </c>
      <c r="R3" s="15">
        <v>9.3000000000000007</v>
      </c>
      <c r="S3" s="15">
        <v>3.8</v>
      </c>
      <c r="T3" s="30"/>
    </row>
    <row r="4" spans="1:20" s="1" customFormat="1" ht="12" customHeight="1">
      <c r="A4" s="24" t="s">
        <v>257</v>
      </c>
      <c r="B4" s="13">
        <v>108</v>
      </c>
      <c r="C4" s="13">
        <v>112</v>
      </c>
      <c r="D4" s="13">
        <v>1</v>
      </c>
      <c r="E4" s="13">
        <v>7</v>
      </c>
      <c r="F4" s="13">
        <v>2</v>
      </c>
      <c r="G4" s="13">
        <v>7</v>
      </c>
      <c r="H4" s="13">
        <v>93</v>
      </c>
      <c r="I4" s="13">
        <v>0</v>
      </c>
      <c r="J4" s="13">
        <v>2</v>
      </c>
      <c r="K4" s="6">
        <v>231</v>
      </c>
      <c r="L4" s="6">
        <v>144</v>
      </c>
      <c r="M4" s="6">
        <v>87</v>
      </c>
      <c r="N4" s="5">
        <v>37.700000000000003</v>
      </c>
      <c r="O4" s="20" t="s">
        <v>187</v>
      </c>
      <c r="P4" s="8">
        <v>104</v>
      </c>
      <c r="Q4" s="5">
        <v>20.3</v>
      </c>
      <c r="R4" s="15">
        <v>6.5</v>
      </c>
      <c r="S4" s="15">
        <v>3</v>
      </c>
      <c r="T4"/>
    </row>
    <row r="5" spans="1:20" s="1" customFormat="1" ht="12" customHeight="1">
      <c r="A5" s="24"/>
      <c r="B5" s="24"/>
      <c r="C5" s="24"/>
      <c r="D5" s="24"/>
      <c r="E5" s="24"/>
      <c r="F5" s="24"/>
      <c r="G5" s="24"/>
      <c r="H5" s="24"/>
      <c r="I5" s="24"/>
      <c r="J5" s="24"/>
      <c r="K5" s="6"/>
      <c r="L5" s="6"/>
      <c r="M5" s="6"/>
      <c r="N5" s="5"/>
      <c r="O5" s="21" t="s">
        <v>523</v>
      </c>
      <c r="P5" s="8">
        <v>111</v>
      </c>
      <c r="Q5" s="5">
        <v>20.3</v>
      </c>
      <c r="R5" s="15">
        <v>7.1</v>
      </c>
      <c r="S5" s="15">
        <v>3.8</v>
      </c>
      <c r="T5"/>
    </row>
    <row r="6" spans="1:20" s="1" customFormat="1" ht="12" customHeight="1">
      <c r="A6" s="25" t="s">
        <v>4</v>
      </c>
      <c r="B6" s="88">
        <v>26</v>
      </c>
      <c r="C6" s="88">
        <v>52</v>
      </c>
      <c r="D6" s="88">
        <v>1</v>
      </c>
      <c r="E6" s="88">
        <v>0</v>
      </c>
      <c r="F6" s="88">
        <v>1</v>
      </c>
      <c r="G6" s="88">
        <v>2</v>
      </c>
      <c r="H6" s="88">
        <v>47</v>
      </c>
      <c r="I6" s="88">
        <v>1</v>
      </c>
      <c r="J6" s="88">
        <v>0</v>
      </c>
      <c r="K6" s="6">
        <v>80</v>
      </c>
      <c r="L6" s="6">
        <v>41</v>
      </c>
      <c r="M6" s="6">
        <v>39</v>
      </c>
      <c r="N6" s="5">
        <v>48.8</v>
      </c>
      <c r="O6" s="11" t="s">
        <v>193</v>
      </c>
      <c r="P6" s="8">
        <v>107</v>
      </c>
      <c r="Q6" s="5">
        <v>23.1</v>
      </c>
      <c r="R6" s="15">
        <v>7</v>
      </c>
      <c r="S6" s="15">
        <v>3.3</v>
      </c>
      <c r="T6"/>
    </row>
    <row r="7" spans="1:20" s="1" customFormat="1" ht="12" customHeight="1">
      <c r="A7" s="26" t="s">
        <v>5</v>
      </c>
      <c r="B7" s="88">
        <v>22</v>
      </c>
      <c r="C7" s="88">
        <v>44</v>
      </c>
      <c r="D7" s="88">
        <v>0</v>
      </c>
      <c r="E7" s="88">
        <v>2</v>
      </c>
      <c r="F7" s="88">
        <v>0</v>
      </c>
      <c r="G7" s="88">
        <v>2</v>
      </c>
      <c r="H7" s="88">
        <v>39</v>
      </c>
      <c r="I7" s="88">
        <v>0</v>
      </c>
      <c r="J7" s="88">
        <v>1</v>
      </c>
      <c r="K7" s="6">
        <v>69</v>
      </c>
      <c r="L7" s="6">
        <v>28</v>
      </c>
      <c r="M7" s="6">
        <v>41</v>
      </c>
      <c r="N7" s="5">
        <v>59.4</v>
      </c>
      <c r="O7" s="11"/>
      <c r="P7" s="8"/>
      <c r="Q7" s="5"/>
      <c r="R7" s="15"/>
      <c r="S7" s="15"/>
      <c r="T7"/>
    </row>
    <row r="8" spans="1:20" s="1" customFormat="1" ht="12" customHeight="1">
      <c r="A8" s="24" t="s">
        <v>6</v>
      </c>
      <c r="B8" s="88">
        <v>54</v>
      </c>
      <c r="C8" s="88">
        <v>135</v>
      </c>
      <c r="D8" s="88">
        <v>0</v>
      </c>
      <c r="E8" s="88">
        <v>12</v>
      </c>
      <c r="F8" s="88">
        <v>7</v>
      </c>
      <c r="G8" s="88">
        <v>15</v>
      </c>
      <c r="H8" s="88">
        <v>96</v>
      </c>
      <c r="I8" s="88">
        <v>4</v>
      </c>
      <c r="J8" s="88">
        <v>1</v>
      </c>
      <c r="K8" s="6">
        <v>195</v>
      </c>
      <c r="L8" s="6">
        <v>88</v>
      </c>
      <c r="M8" s="6">
        <v>107</v>
      </c>
      <c r="N8" s="5">
        <v>54.9</v>
      </c>
      <c r="O8" s="11" t="s">
        <v>194</v>
      </c>
      <c r="P8" s="8">
        <v>84</v>
      </c>
      <c r="Q8" s="5">
        <v>21.3</v>
      </c>
      <c r="R8" s="15">
        <v>7.5</v>
      </c>
      <c r="S8" s="15">
        <v>3.3</v>
      </c>
      <c r="T8"/>
    </row>
    <row r="9" spans="1:20" s="1" customFormat="1" ht="12" customHeight="1">
      <c r="A9" s="24" t="s">
        <v>7</v>
      </c>
      <c r="B9" s="88">
        <v>15</v>
      </c>
      <c r="C9" s="88">
        <v>43</v>
      </c>
      <c r="D9" s="88">
        <v>0</v>
      </c>
      <c r="E9" s="88">
        <v>1</v>
      </c>
      <c r="F9" s="88">
        <v>0</v>
      </c>
      <c r="G9" s="88">
        <v>1</v>
      </c>
      <c r="H9" s="88">
        <v>36</v>
      </c>
      <c r="I9" s="88">
        <v>3</v>
      </c>
      <c r="J9" s="88">
        <v>2</v>
      </c>
      <c r="K9" s="6">
        <v>59</v>
      </c>
      <c r="L9" s="6">
        <v>40</v>
      </c>
      <c r="M9" s="6">
        <v>19</v>
      </c>
      <c r="N9" s="5">
        <v>32.200000000000003</v>
      </c>
      <c r="O9" s="11" t="s">
        <v>189</v>
      </c>
      <c r="P9" s="8">
        <v>109</v>
      </c>
      <c r="Q9" s="5">
        <v>20.8</v>
      </c>
      <c r="R9" s="15">
        <v>8.4</v>
      </c>
      <c r="S9" s="15">
        <v>4.4000000000000004</v>
      </c>
      <c r="T9"/>
    </row>
    <row r="10" spans="1:20" s="1" customFormat="1" ht="12" customHeight="1">
      <c r="A10" s="24" t="s">
        <v>8</v>
      </c>
      <c r="B10" s="88">
        <v>66</v>
      </c>
      <c r="C10" s="88">
        <v>41</v>
      </c>
      <c r="D10" s="88">
        <v>0</v>
      </c>
      <c r="E10" s="88">
        <v>6</v>
      </c>
      <c r="F10" s="88">
        <v>3</v>
      </c>
      <c r="G10" s="88">
        <v>3</v>
      </c>
      <c r="H10" s="88">
        <v>28</v>
      </c>
      <c r="I10" s="88">
        <v>1</v>
      </c>
      <c r="J10" s="88">
        <v>0</v>
      </c>
      <c r="K10" s="6">
        <v>112</v>
      </c>
      <c r="L10" s="6">
        <v>43</v>
      </c>
      <c r="M10" s="6">
        <v>69</v>
      </c>
      <c r="N10" s="5">
        <v>61.6</v>
      </c>
      <c r="O10" s="11" t="s">
        <v>190</v>
      </c>
      <c r="P10" s="8">
        <v>105</v>
      </c>
      <c r="Q10" s="5">
        <v>23.9</v>
      </c>
      <c r="R10" s="15">
        <v>8.1999999999999993</v>
      </c>
      <c r="S10" s="15">
        <v>4.4000000000000004</v>
      </c>
      <c r="T10"/>
    </row>
    <row r="11" spans="1:20" s="1" customFormat="1" ht="12" customHeight="1">
      <c r="A11" s="24" t="s">
        <v>258</v>
      </c>
      <c r="B11" s="13">
        <v>41</v>
      </c>
      <c r="C11" s="13">
        <v>65</v>
      </c>
      <c r="D11" s="13">
        <v>0</v>
      </c>
      <c r="E11" s="13">
        <v>2</v>
      </c>
      <c r="F11" s="13">
        <v>3</v>
      </c>
      <c r="G11" s="13">
        <v>4</v>
      </c>
      <c r="H11" s="13">
        <v>55</v>
      </c>
      <c r="I11" s="13">
        <v>1</v>
      </c>
      <c r="J11" s="13">
        <v>0</v>
      </c>
      <c r="K11" s="6">
        <v>110</v>
      </c>
      <c r="L11" s="6">
        <v>75</v>
      </c>
      <c r="M11" s="6">
        <v>35</v>
      </c>
      <c r="N11" s="5">
        <v>31.8</v>
      </c>
      <c r="O11" s="11" t="s">
        <v>191</v>
      </c>
      <c r="P11" s="8">
        <v>110</v>
      </c>
      <c r="Q11" s="5">
        <v>21</v>
      </c>
      <c r="R11" s="15">
        <v>7.7</v>
      </c>
      <c r="S11" s="15">
        <v>3.1</v>
      </c>
      <c r="T11"/>
    </row>
    <row r="12" spans="1:20" s="1" customFormat="1" ht="12" customHeight="1">
      <c r="A12" s="24" t="s">
        <v>9</v>
      </c>
      <c r="B12" s="88">
        <v>20</v>
      </c>
      <c r="C12" s="88">
        <v>77</v>
      </c>
      <c r="D12" s="88">
        <v>0</v>
      </c>
      <c r="E12" s="88">
        <v>4</v>
      </c>
      <c r="F12" s="88">
        <v>2</v>
      </c>
      <c r="G12" s="88">
        <v>5</v>
      </c>
      <c r="H12" s="88">
        <v>65</v>
      </c>
      <c r="I12" s="88">
        <v>1</v>
      </c>
      <c r="J12" s="88">
        <v>0</v>
      </c>
      <c r="K12" s="4">
        <v>100</v>
      </c>
      <c r="L12" s="4">
        <v>45</v>
      </c>
      <c r="M12" s="4">
        <v>55</v>
      </c>
      <c r="N12" s="5">
        <v>55</v>
      </c>
      <c r="O12" s="11" t="s">
        <v>195</v>
      </c>
      <c r="P12" s="8">
        <v>82</v>
      </c>
      <c r="Q12" s="5">
        <v>23.6</v>
      </c>
      <c r="R12" s="15">
        <v>7.7</v>
      </c>
      <c r="S12" s="15">
        <v>3.2</v>
      </c>
      <c r="T12"/>
    </row>
    <row r="13" spans="1:20" s="1" customFormat="1" ht="12" customHeight="1">
      <c r="A13" s="24" t="s">
        <v>10</v>
      </c>
      <c r="B13" s="88">
        <v>39</v>
      </c>
      <c r="C13" s="88">
        <v>34</v>
      </c>
      <c r="D13" s="88">
        <v>0</v>
      </c>
      <c r="E13" s="88">
        <v>3</v>
      </c>
      <c r="F13" s="88">
        <v>2</v>
      </c>
      <c r="G13" s="88">
        <v>4</v>
      </c>
      <c r="H13" s="88">
        <v>24</v>
      </c>
      <c r="I13" s="88">
        <v>1</v>
      </c>
      <c r="J13" s="88">
        <v>0</v>
      </c>
      <c r="K13" s="6">
        <v>73</v>
      </c>
      <c r="L13" s="6">
        <v>39</v>
      </c>
      <c r="M13" s="6">
        <v>34</v>
      </c>
      <c r="N13" s="5">
        <v>46.6</v>
      </c>
      <c r="O13" s="11" t="s">
        <v>196</v>
      </c>
      <c r="P13" s="8">
        <v>86</v>
      </c>
      <c r="Q13" s="5">
        <v>24.6</v>
      </c>
      <c r="R13" s="15">
        <v>8</v>
      </c>
      <c r="S13" s="15">
        <v>3.9</v>
      </c>
      <c r="T13"/>
    </row>
    <row r="14" spans="1:20" s="1" customFormat="1" ht="12" customHeight="1">
      <c r="A14" s="24" t="s">
        <v>11</v>
      </c>
      <c r="B14" s="88">
        <v>5</v>
      </c>
      <c r="C14" s="88">
        <v>17</v>
      </c>
      <c r="D14" s="88">
        <v>0</v>
      </c>
      <c r="E14" s="88">
        <v>0</v>
      </c>
      <c r="F14" s="88">
        <v>1</v>
      </c>
      <c r="G14" s="88">
        <v>2</v>
      </c>
      <c r="H14" s="88">
        <v>14</v>
      </c>
      <c r="I14" s="88">
        <v>0</v>
      </c>
      <c r="J14" s="88">
        <v>0</v>
      </c>
      <c r="K14" s="6">
        <v>23</v>
      </c>
      <c r="L14" s="6">
        <v>12</v>
      </c>
      <c r="M14" s="6">
        <v>11</v>
      </c>
      <c r="N14" s="5">
        <v>47.8</v>
      </c>
      <c r="O14" s="40" t="s">
        <v>253</v>
      </c>
      <c r="P14" s="8">
        <v>23</v>
      </c>
      <c r="Q14" s="5">
        <v>21.3</v>
      </c>
      <c r="R14" s="5">
        <v>6.2</v>
      </c>
      <c r="S14" s="15">
        <v>3</v>
      </c>
      <c r="T14"/>
    </row>
    <row r="15" spans="1:20" s="1" customFormat="1" ht="12" customHeight="1">
      <c r="A15" s="24" t="s">
        <v>12</v>
      </c>
      <c r="B15" s="88">
        <v>73</v>
      </c>
      <c r="C15" s="88">
        <v>148</v>
      </c>
      <c r="D15" s="88">
        <v>0</v>
      </c>
      <c r="E15" s="88">
        <v>27</v>
      </c>
      <c r="F15" s="88">
        <v>5</v>
      </c>
      <c r="G15" s="88">
        <v>10</v>
      </c>
      <c r="H15" s="88">
        <v>98</v>
      </c>
      <c r="I15" s="88">
        <v>5</v>
      </c>
      <c r="J15" s="88">
        <v>3</v>
      </c>
      <c r="K15" s="6">
        <v>230</v>
      </c>
      <c r="L15" s="6">
        <v>110</v>
      </c>
      <c r="M15" s="6">
        <v>120</v>
      </c>
      <c r="N15" s="5">
        <v>52.2</v>
      </c>
      <c r="O15" s="20" t="s">
        <v>201</v>
      </c>
      <c r="P15" s="8">
        <v>118</v>
      </c>
      <c r="Q15" s="5">
        <v>23.2</v>
      </c>
      <c r="R15" s="15">
        <v>7.5</v>
      </c>
      <c r="S15" s="15">
        <v>3.6</v>
      </c>
      <c r="T15"/>
    </row>
    <row r="16" spans="1:20" s="1" customFormat="1" ht="12" customHeight="1">
      <c r="A16" s="24"/>
      <c r="B16" s="24"/>
      <c r="C16" s="24"/>
      <c r="D16" s="24"/>
      <c r="E16" s="24"/>
      <c r="F16" s="24"/>
      <c r="G16" s="24"/>
      <c r="H16" s="24"/>
      <c r="I16" s="24"/>
      <c r="J16" s="24"/>
      <c r="K16" s="6"/>
      <c r="L16" s="6"/>
      <c r="M16" s="6"/>
      <c r="N16" s="5"/>
      <c r="O16" s="21" t="s">
        <v>251</v>
      </c>
      <c r="P16" s="8">
        <v>95</v>
      </c>
      <c r="Q16" s="5">
        <v>20.2</v>
      </c>
      <c r="R16" s="15">
        <v>6.2</v>
      </c>
      <c r="S16" s="15">
        <v>3</v>
      </c>
      <c r="T16"/>
    </row>
    <row r="17" spans="1:20" s="1" customFormat="1" ht="12" customHeight="1">
      <c r="A17" s="24" t="s">
        <v>13</v>
      </c>
      <c r="B17" s="88">
        <v>9</v>
      </c>
      <c r="C17" s="88">
        <v>39</v>
      </c>
      <c r="D17" s="88">
        <v>0</v>
      </c>
      <c r="E17" s="88">
        <v>3</v>
      </c>
      <c r="F17" s="88">
        <v>0</v>
      </c>
      <c r="G17" s="88">
        <v>1</v>
      </c>
      <c r="H17" s="88">
        <v>33</v>
      </c>
      <c r="I17" s="88">
        <v>2</v>
      </c>
      <c r="J17" s="88">
        <v>0</v>
      </c>
      <c r="K17" s="6">
        <v>48</v>
      </c>
      <c r="L17" s="6">
        <v>19</v>
      </c>
      <c r="M17" s="6">
        <v>29</v>
      </c>
      <c r="N17" s="5">
        <v>60.4</v>
      </c>
      <c r="O17" s="11" t="s">
        <v>224</v>
      </c>
      <c r="P17" s="8">
        <v>97</v>
      </c>
      <c r="Q17" s="5">
        <v>24.9</v>
      </c>
      <c r="R17" s="15">
        <v>8.3000000000000007</v>
      </c>
      <c r="S17" s="15">
        <v>3.8</v>
      </c>
      <c r="T17"/>
    </row>
    <row r="18" spans="1:20" s="1" customFormat="1" ht="12" customHeight="1">
      <c r="A18" s="24" t="s">
        <v>14</v>
      </c>
      <c r="B18" s="88">
        <v>293</v>
      </c>
      <c r="C18" s="88">
        <v>519</v>
      </c>
      <c r="D18" s="88">
        <v>1</v>
      </c>
      <c r="E18" s="88">
        <v>55</v>
      </c>
      <c r="F18" s="88">
        <v>26</v>
      </c>
      <c r="G18" s="88">
        <v>39</v>
      </c>
      <c r="H18" s="88">
        <v>377</v>
      </c>
      <c r="I18" s="88">
        <v>11</v>
      </c>
      <c r="J18" s="88">
        <v>10</v>
      </c>
      <c r="K18" s="6">
        <v>862</v>
      </c>
      <c r="L18" s="6">
        <v>470</v>
      </c>
      <c r="M18" s="6">
        <v>391</v>
      </c>
      <c r="N18" s="5">
        <v>45.4</v>
      </c>
      <c r="O18" s="11" t="s">
        <v>197</v>
      </c>
      <c r="P18" s="8">
        <v>89</v>
      </c>
      <c r="Q18" s="5">
        <v>21.3</v>
      </c>
      <c r="R18" s="15">
        <v>6.3</v>
      </c>
      <c r="S18" s="15">
        <v>2.6</v>
      </c>
      <c r="T18"/>
    </row>
    <row r="19" spans="1:20" s="1" customFormat="1" ht="12" customHeight="1">
      <c r="A19" s="24" t="s">
        <v>15</v>
      </c>
      <c r="B19" s="88">
        <v>41</v>
      </c>
      <c r="C19" s="88">
        <v>80</v>
      </c>
      <c r="D19" s="88">
        <v>0</v>
      </c>
      <c r="E19" s="88">
        <v>17</v>
      </c>
      <c r="F19" s="88">
        <v>1</v>
      </c>
      <c r="G19" s="88">
        <v>5</v>
      </c>
      <c r="H19" s="88">
        <v>55</v>
      </c>
      <c r="I19" s="88">
        <v>1</v>
      </c>
      <c r="J19" s="88">
        <v>1</v>
      </c>
      <c r="K19" s="6">
        <v>140</v>
      </c>
      <c r="L19" s="6">
        <v>96</v>
      </c>
      <c r="M19" s="6">
        <v>44</v>
      </c>
      <c r="N19" s="5">
        <v>31.4</v>
      </c>
      <c r="O19" s="11" t="s">
        <v>210</v>
      </c>
      <c r="P19" s="8">
        <v>182</v>
      </c>
      <c r="Q19" s="5">
        <v>20</v>
      </c>
      <c r="R19" s="15">
        <v>5.8</v>
      </c>
      <c r="S19" s="15">
        <v>2.1</v>
      </c>
      <c r="T19"/>
    </row>
    <row r="20" spans="1:20" s="1" customFormat="1" ht="12" customHeight="1">
      <c r="A20" s="24" t="s">
        <v>16</v>
      </c>
      <c r="B20" s="88">
        <v>85</v>
      </c>
      <c r="C20" s="88">
        <v>209</v>
      </c>
      <c r="D20" s="88">
        <v>0</v>
      </c>
      <c r="E20" s="88">
        <v>37</v>
      </c>
      <c r="F20" s="88">
        <v>13</v>
      </c>
      <c r="G20" s="88">
        <v>18</v>
      </c>
      <c r="H20" s="88">
        <v>133</v>
      </c>
      <c r="I20" s="88">
        <v>3</v>
      </c>
      <c r="J20" s="88">
        <v>5</v>
      </c>
      <c r="K20" s="6">
        <v>310</v>
      </c>
      <c r="L20" s="6">
        <v>136</v>
      </c>
      <c r="M20" s="6">
        <v>174</v>
      </c>
      <c r="N20" s="5">
        <v>56.1</v>
      </c>
      <c r="O20" s="16" t="s">
        <v>202</v>
      </c>
      <c r="P20" s="8">
        <v>25</v>
      </c>
      <c r="Q20" s="5">
        <v>21</v>
      </c>
      <c r="R20" s="15">
        <v>5.8</v>
      </c>
      <c r="S20" s="15">
        <v>2.2999999999999998</v>
      </c>
      <c r="T20"/>
    </row>
    <row r="21" spans="1:20" s="1" customFormat="1" ht="12" customHeight="1">
      <c r="A21" s="25" t="s">
        <v>17</v>
      </c>
      <c r="B21" s="88">
        <v>77</v>
      </c>
      <c r="C21" s="88">
        <v>109</v>
      </c>
      <c r="D21" s="88">
        <v>0</v>
      </c>
      <c r="E21" s="88">
        <v>18</v>
      </c>
      <c r="F21" s="88">
        <v>3</v>
      </c>
      <c r="G21" s="88">
        <v>8</v>
      </c>
      <c r="H21" s="88">
        <v>77</v>
      </c>
      <c r="I21" s="88">
        <v>2</v>
      </c>
      <c r="J21" s="88">
        <v>1</v>
      </c>
      <c r="K21" s="6">
        <v>194</v>
      </c>
      <c r="L21" s="6">
        <v>120</v>
      </c>
      <c r="M21" s="6">
        <v>74</v>
      </c>
      <c r="N21" s="5">
        <v>38.1</v>
      </c>
      <c r="O21" s="11" t="s">
        <v>160</v>
      </c>
      <c r="P21" s="8">
        <v>90</v>
      </c>
      <c r="Q21" s="5">
        <v>22.8</v>
      </c>
      <c r="R21" s="15">
        <v>7.4</v>
      </c>
      <c r="S21" s="15">
        <v>3.3</v>
      </c>
      <c r="T21"/>
    </row>
    <row r="22" spans="1:20" s="1" customFormat="1" ht="12" customHeight="1">
      <c r="A22" s="26" t="s">
        <v>69</v>
      </c>
      <c r="B22" s="88">
        <v>61</v>
      </c>
      <c r="C22" s="88">
        <v>70</v>
      </c>
      <c r="D22" s="88">
        <v>0</v>
      </c>
      <c r="E22" s="88">
        <v>7</v>
      </c>
      <c r="F22" s="88">
        <v>1</v>
      </c>
      <c r="G22" s="88">
        <v>2</v>
      </c>
      <c r="H22" s="88">
        <v>52</v>
      </c>
      <c r="I22" s="88">
        <v>5</v>
      </c>
      <c r="J22" s="88">
        <v>3</v>
      </c>
      <c r="K22" s="6">
        <v>131</v>
      </c>
      <c r="L22" s="6">
        <v>89</v>
      </c>
      <c r="M22" s="6">
        <v>42</v>
      </c>
      <c r="N22" s="5">
        <v>32.1</v>
      </c>
      <c r="O22" s="11"/>
      <c r="P22" s="8"/>
      <c r="Q22" s="5"/>
      <c r="R22" s="15"/>
      <c r="S22" s="15"/>
      <c r="T22"/>
    </row>
    <row r="23" spans="1:20" s="1" customFormat="1" ht="12" customHeight="1">
      <c r="A23" s="24" t="s">
        <v>18</v>
      </c>
      <c r="B23" s="88">
        <v>42</v>
      </c>
      <c r="C23" s="88">
        <v>95</v>
      </c>
      <c r="D23" s="88">
        <v>0</v>
      </c>
      <c r="E23" s="88">
        <v>14</v>
      </c>
      <c r="F23" s="88">
        <v>0</v>
      </c>
      <c r="G23" s="88">
        <v>4</v>
      </c>
      <c r="H23" s="88">
        <v>69</v>
      </c>
      <c r="I23" s="88">
        <v>4</v>
      </c>
      <c r="J23" s="88">
        <v>4</v>
      </c>
      <c r="K23" s="6">
        <v>143</v>
      </c>
      <c r="L23" s="6">
        <v>60</v>
      </c>
      <c r="M23" s="6">
        <v>83</v>
      </c>
      <c r="N23" s="5">
        <v>58</v>
      </c>
      <c r="O23" s="11" t="s">
        <v>192</v>
      </c>
      <c r="P23" s="8">
        <v>115</v>
      </c>
      <c r="Q23" s="5">
        <v>20.5</v>
      </c>
      <c r="R23" s="15">
        <v>5.8</v>
      </c>
      <c r="S23" s="15">
        <v>2.9</v>
      </c>
      <c r="T23"/>
    </row>
    <row r="24" spans="1:20" s="1" customFormat="1" ht="12" customHeight="1">
      <c r="A24" s="24" t="s">
        <v>19</v>
      </c>
      <c r="B24" s="88">
        <v>109</v>
      </c>
      <c r="C24" s="88">
        <v>271</v>
      </c>
      <c r="D24" s="88">
        <v>1</v>
      </c>
      <c r="E24" s="88">
        <v>40</v>
      </c>
      <c r="F24" s="88">
        <v>17</v>
      </c>
      <c r="G24" s="88">
        <v>21</v>
      </c>
      <c r="H24" s="88">
        <v>185</v>
      </c>
      <c r="I24" s="88">
        <v>4</v>
      </c>
      <c r="J24" s="88">
        <v>3</v>
      </c>
      <c r="K24" s="4">
        <v>395</v>
      </c>
      <c r="L24" s="4">
        <v>177</v>
      </c>
      <c r="M24" s="4">
        <v>218</v>
      </c>
      <c r="N24" s="5">
        <v>55.2</v>
      </c>
      <c r="O24" s="11" t="s">
        <v>209</v>
      </c>
      <c r="P24" s="8">
        <v>137</v>
      </c>
      <c r="Q24" s="5">
        <v>22.3</v>
      </c>
      <c r="R24" s="15">
        <v>6.7</v>
      </c>
      <c r="S24" s="15">
        <v>2.9</v>
      </c>
      <c r="T24"/>
    </row>
    <row r="25" spans="1:20" s="1" customFormat="1" ht="12" customHeight="1">
      <c r="A25" s="24" t="s">
        <v>20</v>
      </c>
      <c r="B25" s="88">
        <v>100</v>
      </c>
      <c r="C25" s="88">
        <v>260</v>
      </c>
      <c r="D25" s="88">
        <v>1</v>
      </c>
      <c r="E25" s="88">
        <v>29</v>
      </c>
      <c r="F25" s="88">
        <v>15</v>
      </c>
      <c r="G25" s="88">
        <v>17</v>
      </c>
      <c r="H25" s="88">
        <v>188</v>
      </c>
      <c r="I25" s="88">
        <v>6</v>
      </c>
      <c r="J25" s="88">
        <v>4</v>
      </c>
      <c r="K25" s="6">
        <v>377</v>
      </c>
      <c r="L25" s="6">
        <v>169</v>
      </c>
      <c r="M25" s="6">
        <v>208</v>
      </c>
      <c r="N25" s="5">
        <v>55.2</v>
      </c>
      <c r="O25" s="11" t="s">
        <v>199</v>
      </c>
      <c r="P25" s="8">
        <v>93</v>
      </c>
      <c r="Q25" s="5">
        <v>19.7</v>
      </c>
      <c r="R25" s="15">
        <v>6.1</v>
      </c>
      <c r="S25" s="15">
        <v>2.8</v>
      </c>
      <c r="T25"/>
    </row>
    <row r="26" spans="1:20" s="1" customFormat="1" ht="12" customHeight="1">
      <c r="A26" s="24" t="s">
        <v>21</v>
      </c>
      <c r="B26" s="88">
        <v>22</v>
      </c>
      <c r="C26" s="88">
        <v>43</v>
      </c>
      <c r="D26" s="88">
        <v>0</v>
      </c>
      <c r="E26" s="88">
        <v>7</v>
      </c>
      <c r="F26" s="88">
        <v>0</v>
      </c>
      <c r="G26" s="88">
        <v>0</v>
      </c>
      <c r="H26" s="88">
        <v>34</v>
      </c>
      <c r="I26" s="88">
        <v>1</v>
      </c>
      <c r="J26" s="88">
        <v>1</v>
      </c>
      <c r="K26" s="6">
        <v>65</v>
      </c>
      <c r="L26" s="6">
        <v>46</v>
      </c>
      <c r="M26" s="6">
        <v>19</v>
      </c>
      <c r="N26" s="5">
        <v>29.2</v>
      </c>
      <c r="O26" s="11" t="s">
        <v>203</v>
      </c>
      <c r="P26" s="8">
        <v>72</v>
      </c>
      <c r="Q26" s="5">
        <v>19.7</v>
      </c>
      <c r="R26" s="15">
        <v>3.7</v>
      </c>
      <c r="S26" s="15">
        <v>1</v>
      </c>
      <c r="T26"/>
    </row>
    <row r="27" spans="1:20" s="1" customFormat="1" ht="12" customHeight="1">
      <c r="A27" s="24" t="s">
        <v>22</v>
      </c>
      <c r="B27" s="89">
        <v>64</v>
      </c>
      <c r="C27" s="89">
        <v>330</v>
      </c>
      <c r="D27" s="89">
        <v>0</v>
      </c>
      <c r="E27" s="89">
        <v>11</v>
      </c>
      <c r="F27" s="89">
        <v>3</v>
      </c>
      <c r="G27" s="89">
        <v>4</v>
      </c>
      <c r="H27" s="89">
        <v>300</v>
      </c>
      <c r="I27" s="89">
        <v>7</v>
      </c>
      <c r="J27" s="89">
        <v>5</v>
      </c>
      <c r="K27" s="6">
        <v>402</v>
      </c>
      <c r="L27" s="6">
        <v>194</v>
      </c>
      <c r="M27" s="6">
        <v>208</v>
      </c>
      <c r="N27" s="5">
        <v>51.7</v>
      </c>
      <c r="O27" s="11" t="s">
        <v>185</v>
      </c>
      <c r="P27" s="8">
        <v>83</v>
      </c>
      <c r="Q27" s="5">
        <v>21.8</v>
      </c>
      <c r="R27" s="15">
        <v>8</v>
      </c>
      <c r="S27" s="15">
        <v>3.8</v>
      </c>
      <c r="T27"/>
    </row>
    <row r="28" spans="1:20" s="1" customFormat="1" ht="12" customHeight="1">
      <c r="A28" s="24" t="s">
        <v>23</v>
      </c>
      <c r="B28" s="88">
        <v>25</v>
      </c>
      <c r="C28" s="88">
        <v>82</v>
      </c>
      <c r="D28" s="88">
        <v>0</v>
      </c>
      <c r="E28" s="88">
        <v>12</v>
      </c>
      <c r="F28" s="88">
        <v>7</v>
      </c>
      <c r="G28" s="88">
        <v>6</v>
      </c>
      <c r="H28" s="88">
        <v>54</v>
      </c>
      <c r="I28" s="88">
        <v>2</v>
      </c>
      <c r="J28" s="88">
        <v>1</v>
      </c>
      <c r="K28" s="6">
        <v>114</v>
      </c>
      <c r="L28" s="6">
        <v>49</v>
      </c>
      <c r="M28" s="6">
        <v>65</v>
      </c>
      <c r="N28" s="5">
        <v>57</v>
      </c>
      <c r="O28" s="11" t="s">
        <v>204</v>
      </c>
      <c r="P28" s="8">
        <v>133</v>
      </c>
      <c r="Q28" s="5">
        <v>23.2</v>
      </c>
      <c r="R28" s="15">
        <v>7.6</v>
      </c>
      <c r="S28" s="15">
        <v>3.1</v>
      </c>
      <c r="T28"/>
    </row>
    <row r="29" spans="1:20" s="1" customFormat="1" ht="12" customHeight="1">
      <c r="A29" s="24" t="s">
        <v>24</v>
      </c>
      <c r="B29" s="88">
        <v>34</v>
      </c>
      <c r="C29" s="88">
        <v>78</v>
      </c>
      <c r="D29" s="88">
        <v>0</v>
      </c>
      <c r="E29" s="88">
        <v>4</v>
      </c>
      <c r="F29" s="88">
        <v>0</v>
      </c>
      <c r="G29" s="88">
        <v>6</v>
      </c>
      <c r="H29" s="88">
        <v>66</v>
      </c>
      <c r="I29" s="88">
        <v>0</v>
      </c>
      <c r="J29" s="88">
        <v>2</v>
      </c>
      <c r="K29" s="6">
        <v>113</v>
      </c>
      <c r="L29" s="6">
        <v>63</v>
      </c>
      <c r="M29" s="6">
        <v>50</v>
      </c>
      <c r="N29" s="5">
        <v>44.2</v>
      </c>
      <c r="O29" s="11" t="s">
        <v>205</v>
      </c>
      <c r="P29" s="8">
        <v>108</v>
      </c>
      <c r="Q29" s="5">
        <v>24.9</v>
      </c>
      <c r="R29" s="15">
        <v>8.1999999999999993</v>
      </c>
      <c r="S29" s="15">
        <v>3.8</v>
      </c>
      <c r="T29"/>
    </row>
    <row r="30" spans="1:20" s="1" customFormat="1" ht="12" customHeight="1">
      <c r="A30" s="24" t="s">
        <v>25</v>
      </c>
      <c r="B30" s="88">
        <v>32</v>
      </c>
      <c r="C30" s="88">
        <v>86</v>
      </c>
      <c r="D30" s="88">
        <v>0</v>
      </c>
      <c r="E30" s="88">
        <v>2</v>
      </c>
      <c r="F30" s="88">
        <v>6</v>
      </c>
      <c r="G30" s="88">
        <v>3</v>
      </c>
      <c r="H30" s="88">
        <v>71</v>
      </c>
      <c r="I30" s="88">
        <v>3</v>
      </c>
      <c r="J30" s="88">
        <v>1</v>
      </c>
      <c r="K30" s="6">
        <v>127</v>
      </c>
      <c r="L30" s="6">
        <v>52</v>
      </c>
      <c r="M30" s="6">
        <v>75</v>
      </c>
      <c r="N30" s="5">
        <v>59.1</v>
      </c>
      <c r="O30" s="11" t="s">
        <v>207</v>
      </c>
      <c r="P30" s="8">
        <v>129</v>
      </c>
      <c r="Q30" s="5">
        <v>22.1</v>
      </c>
      <c r="R30" s="15">
        <v>6.5</v>
      </c>
      <c r="S30" s="15">
        <v>3.2</v>
      </c>
      <c r="T30"/>
    </row>
    <row r="31" spans="1:20" s="1" customFormat="1" ht="12" customHeight="1">
      <c r="A31" s="24" t="s">
        <v>26</v>
      </c>
      <c r="B31" s="88">
        <v>52</v>
      </c>
      <c r="C31" s="88">
        <v>158</v>
      </c>
      <c r="D31" s="88">
        <v>2</v>
      </c>
      <c r="E31" s="88">
        <v>5</v>
      </c>
      <c r="F31" s="88">
        <v>0</v>
      </c>
      <c r="G31" s="88">
        <v>8</v>
      </c>
      <c r="H31" s="88">
        <v>135</v>
      </c>
      <c r="I31" s="88">
        <v>6</v>
      </c>
      <c r="J31" s="88">
        <v>2</v>
      </c>
      <c r="K31" s="6">
        <v>213</v>
      </c>
      <c r="L31" s="6">
        <v>107</v>
      </c>
      <c r="M31" s="6">
        <v>106</v>
      </c>
      <c r="N31" s="5">
        <v>49.8</v>
      </c>
      <c r="O31" s="11" t="s">
        <v>206</v>
      </c>
      <c r="P31" s="8">
        <v>101</v>
      </c>
      <c r="Q31" s="5">
        <v>23.9</v>
      </c>
      <c r="R31" s="15">
        <v>7.9</v>
      </c>
      <c r="S31" s="15">
        <v>3.3</v>
      </c>
      <c r="T31"/>
    </row>
    <row r="32" spans="1:20" s="1" customFormat="1" ht="12" customHeight="1">
      <c r="A32" s="24" t="s">
        <v>27</v>
      </c>
      <c r="B32" s="89">
        <v>123</v>
      </c>
      <c r="C32" s="89">
        <v>271</v>
      </c>
      <c r="D32" s="89">
        <v>2</v>
      </c>
      <c r="E32" s="89">
        <v>34</v>
      </c>
      <c r="F32" s="89">
        <v>11</v>
      </c>
      <c r="G32" s="89">
        <v>11</v>
      </c>
      <c r="H32" s="89">
        <v>200</v>
      </c>
      <c r="I32" s="89">
        <v>8</v>
      </c>
      <c r="J32" s="89">
        <v>5</v>
      </c>
      <c r="K32" s="6">
        <v>419</v>
      </c>
      <c r="L32" s="6">
        <v>187</v>
      </c>
      <c r="M32" s="6">
        <v>232</v>
      </c>
      <c r="N32" s="5">
        <v>55.4</v>
      </c>
      <c r="O32" s="11" t="s">
        <v>222</v>
      </c>
      <c r="P32" s="8">
        <v>94</v>
      </c>
      <c r="Q32" s="5">
        <v>20.7</v>
      </c>
      <c r="R32" s="15">
        <v>5.8</v>
      </c>
      <c r="S32" s="15">
        <v>2.6</v>
      </c>
      <c r="T32"/>
    </row>
    <row r="33" spans="1:20" s="1" customFormat="1" ht="12" customHeight="1">
      <c r="A33" s="24" t="s">
        <v>28</v>
      </c>
      <c r="B33" s="88">
        <v>91</v>
      </c>
      <c r="C33" s="88">
        <v>340</v>
      </c>
      <c r="D33" s="88">
        <v>0</v>
      </c>
      <c r="E33" s="88">
        <v>42</v>
      </c>
      <c r="F33" s="88">
        <v>17</v>
      </c>
      <c r="G33" s="88">
        <v>31</v>
      </c>
      <c r="H33" s="88">
        <v>233</v>
      </c>
      <c r="I33" s="88">
        <v>9</v>
      </c>
      <c r="J33" s="88">
        <v>8</v>
      </c>
      <c r="K33" s="6">
        <v>444</v>
      </c>
      <c r="L33" s="6">
        <v>203</v>
      </c>
      <c r="M33" s="6">
        <v>241</v>
      </c>
      <c r="N33" s="5">
        <v>54.3</v>
      </c>
      <c r="O33" s="11" t="s">
        <v>208</v>
      </c>
      <c r="P33" s="8">
        <v>126</v>
      </c>
      <c r="Q33" s="5">
        <v>22.1</v>
      </c>
      <c r="R33" s="15">
        <v>6.2</v>
      </c>
      <c r="S33" s="15">
        <v>2.7</v>
      </c>
      <c r="T33"/>
    </row>
    <row r="34" spans="1:20" s="1" customFormat="1" ht="12" customHeight="1">
      <c r="A34" s="24" t="s">
        <v>29</v>
      </c>
      <c r="B34" s="88">
        <v>97</v>
      </c>
      <c r="C34" s="88">
        <v>325</v>
      </c>
      <c r="D34" s="88">
        <v>0</v>
      </c>
      <c r="E34" s="88">
        <v>31</v>
      </c>
      <c r="F34" s="88">
        <v>25</v>
      </c>
      <c r="G34" s="88">
        <v>25</v>
      </c>
      <c r="H34" s="88">
        <v>235</v>
      </c>
      <c r="I34" s="88">
        <v>5</v>
      </c>
      <c r="J34" s="88">
        <v>4</v>
      </c>
      <c r="K34" s="6">
        <v>459</v>
      </c>
      <c r="L34" s="6">
        <v>188</v>
      </c>
      <c r="M34" s="6">
        <v>270</v>
      </c>
      <c r="N34" s="5">
        <v>58.8</v>
      </c>
      <c r="O34" s="11" t="s">
        <v>198</v>
      </c>
      <c r="P34" s="8">
        <v>96</v>
      </c>
      <c r="Q34" s="5">
        <v>23.7</v>
      </c>
      <c r="R34" s="15">
        <v>7.4</v>
      </c>
      <c r="S34" s="15">
        <v>3.5</v>
      </c>
      <c r="T34"/>
    </row>
    <row r="35" spans="1:20" s="1" customFormat="1" ht="12" customHeight="1">
      <c r="A35" s="24" t="s">
        <v>30</v>
      </c>
      <c r="B35" s="88">
        <v>187</v>
      </c>
      <c r="C35" s="88">
        <v>498</v>
      </c>
      <c r="D35" s="88">
        <v>0</v>
      </c>
      <c r="E35" s="88">
        <v>54</v>
      </c>
      <c r="F35" s="88">
        <v>23</v>
      </c>
      <c r="G35" s="88">
        <v>35</v>
      </c>
      <c r="H35" s="88">
        <v>365</v>
      </c>
      <c r="I35" s="88">
        <v>15</v>
      </c>
      <c r="J35" s="88">
        <v>6</v>
      </c>
      <c r="K35" s="6">
        <v>717</v>
      </c>
      <c r="L35" s="6">
        <v>327</v>
      </c>
      <c r="M35" s="6">
        <v>390</v>
      </c>
      <c r="N35" s="5">
        <v>54.4</v>
      </c>
      <c r="O35" s="11" t="s">
        <v>197</v>
      </c>
      <c r="P35" s="8">
        <v>89</v>
      </c>
      <c r="Q35" s="5">
        <v>21.3</v>
      </c>
      <c r="R35" s="15">
        <v>6.3</v>
      </c>
      <c r="S35" s="15">
        <v>2.6</v>
      </c>
      <c r="T35"/>
    </row>
    <row r="36" spans="1:20" s="1" customFormat="1" ht="12" customHeight="1">
      <c r="A36" s="24" t="s">
        <v>31</v>
      </c>
      <c r="B36" s="88">
        <v>166</v>
      </c>
      <c r="C36" s="88">
        <v>742</v>
      </c>
      <c r="D36" s="88">
        <v>1</v>
      </c>
      <c r="E36" s="88">
        <v>96</v>
      </c>
      <c r="F36" s="88">
        <v>32</v>
      </c>
      <c r="G36" s="88">
        <v>49</v>
      </c>
      <c r="H36" s="88">
        <v>535</v>
      </c>
      <c r="I36" s="88">
        <v>17</v>
      </c>
      <c r="J36" s="88">
        <v>12</v>
      </c>
      <c r="K36" s="6">
        <v>957</v>
      </c>
      <c r="L36" s="6">
        <v>484</v>
      </c>
      <c r="M36" s="6">
        <v>473</v>
      </c>
      <c r="N36" s="5">
        <v>49.4</v>
      </c>
      <c r="O36" s="11" t="s">
        <v>211</v>
      </c>
      <c r="P36" s="8">
        <v>159</v>
      </c>
      <c r="Q36" s="5">
        <v>22.7</v>
      </c>
      <c r="R36" s="15">
        <v>6.8</v>
      </c>
      <c r="S36" s="15">
        <v>3.4</v>
      </c>
      <c r="T36"/>
    </row>
    <row r="37" spans="1:20" s="1" customFormat="1" ht="12" customHeight="1">
      <c r="A37" s="24" t="s">
        <v>32</v>
      </c>
      <c r="B37" s="88">
        <v>48</v>
      </c>
      <c r="C37" s="88">
        <v>109</v>
      </c>
      <c r="D37" s="88">
        <v>0</v>
      </c>
      <c r="E37" s="88">
        <v>10</v>
      </c>
      <c r="F37" s="88">
        <v>6</v>
      </c>
      <c r="G37" s="88">
        <v>4</v>
      </c>
      <c r="H37" s="88">
        <v>89</v>
      </c>
      <c r="I37" s="88">
        <v>0</v>
      </c>
      <c r="J37" s="88">
        <v>0</v>
      </c>
      <c r="K37" s="6">
        <v>164</v>
      </c>
      <c r="L37" s="6">
        <v>30</v>
      </c>
      <c r="M37" s="6">
        <v>134</v>
      </c>
      <c r="N37" s="5">
        <v>81.7</v>
      </c>
      <c r="O37" s="11" t="s">
        <v>212</v>
      </c>
      <c r="P37" s="8">
        <v>106</v>
      </c>
      <c r="Q37" s="5">
        <v>21.6</v>
      </c>
      <c r="R37" s="15">
        <v>6.1</v>
      </c>
      <c r="S37" s="15">
        <v>3</v>
      </c>
      <c r="T37"/>
    </row>
    <row r="38" spans="1:20" s="1" customFormat="1" ht="12" customHeight="1">
      <c r="A38" s="24" t="s">
        <v>33</v>
      </c>
      <c r="B38" s="88">
        <v>76</v>
      </c>
      <c r="C38" s="88">
        <v>197</v>
      </c>
      <c r="D38" s="88">
        <v>1</v>
      </c>
      <c r="E38" s="88">
        <v>25</v>
      </c>
      <c r="F38" s="88">
        <v>15</v>
      </c>
      <c r="G38" s="88">
        <v>10</v>
      </c>
      <c r="H38" s="88">
        <v>138</v>
      </c>
      <c r="I38" s="88">
        <v>5</v>
      </c>
      <c r="J38" s="88">
        <v>3</v>
      </c>
      <c r="K38" s="6">
        <v>302</v>
      </c>
      <c r="L38" s="6">
        <v>144</v>
      </c>
      <c r="M38" s="6">
        <v>158</v>
      </c>
      <c r="N38" s="5">
        <v>52.3</v>
      </c>
      <c r="O38" s="11" t="s">
        <v>213</v>
      </c>
      <c r="P38" s="8">
        <v>128</v>
      </c>
      <c r="Q38" s="5">
        <v>23</v>
      </c>
      <c r="R38" s="15">
        <v>7.6</v>
      </c>
      <c r="S38" s="15">
        <v>3.5</v>
      </c>
      <c r="T38"/>
    </row>
    <row r="39" spans="1:20" s="1" customFormat="1" ht="12" customHeight="1">
      <c r="A39" s="24" t="s">
        <v>34</v>
      </c>
      <c r="B39" s="88">
        <v>48</v>
      </c>
      <c r="C39" s="88">
        <v>171</v>
      </c>
      <c r="D39" s="88">
        <v>0</v>
      </c>
      <c r="E39" s="88">
        <v>24</v>
      </c>
      <c r="F39" s="88">
        <v>5</v>
      </c>
      <c r="G39" s="88">
        <v>13</v>
      </c>
      <c r="H39" s="88">
        <v>121</v>
      </c>
      <c r="I39" s="88">
        <v>6</v>
      </c>
      <c r="J39" s="88">
        <v>2</v>
      </c>
      <c r="K39" s="6">
        <v>228</v>
      </c>
      <c r="L39" s="6">
        <v>103</v>
      </c>
      <c r="M39" s="6">
        <v>125</v>
      </c>
      <c r="N39" s="5">
        <v>54.8</v>
      </c>
      <c r="O39" s="11" t="s">
        <v>214</v>
      </c>
      <c r="P39" s="8">
        <v>124</v>
      </c>
      <c r="Q39" s="5">
        <v>23.4</v>
      </c>
      <c r="R39" s="15">
        <v>8</v>
      </c>
      <c r="S39" s="15">
        <v>4.0999999999999996</v>
      </c>
      <c r="T39"/>
    </row>
    <row r="40" spans="1:20" s="1" customFormat="1" ht="12" customHeight="1">
      <c r="A40" s="24" t="s">
        <v>35</v>
      </c>
      <c r="B40" s="88">
        <v>47</v>
      </c>
      <c r="C40" s="88">
        <v>130</v>
      </c>
      <c r="D40" s="88">
        <v>0</v>
      </c>
      <c r="E40" s="88">
        <v>13</v>
      </c>
      <c r="F40" s="88">
        <v>4</v>
      </c>
      <c r="G40" s="88">
        <v>12</v>
      </c>
      <c r="H40" s="88">
        <v>91</v>
      </c>
      <c r="I40" s="88">
        <v>8</v>
      </c>
      <c r="J40" s="88">
        <v>2</v>
      </c>
      <c r="K40" s="6">
        <v>178</v>
      </c>
      <c r="L40" s="6">
        <v>77</v>
      </c>
      <c r="M40" s="6">
        <v>101</v>
      </c>
      <c r="N40" s="5">
        <v>56.7</v>
      </c>
      <c r="O40" s="11" t="s">
        <v>200</v>
      </c>
      <c r="P40" s="8">
        <v>98</v>
      </c>
      <c r="Q40" s="5">
        <v>23.3</v>
      </c>
      <c r="R40" s="15">
        <v>7.5</v>
      </c>
      <c r="S40" s="15">
        <v>3.7</v>
      </c>
      <c r="T40"/>
    </row>
    <row r="41" spans="1:20" s="1" customFormat="1" ht="12" customHeight="1">
      <c r="A41" s="24" t="s">
        <v>36</v>
      </c>
      <c r="B41" s="89">
        <v>6</v>
      </c>
      <c r="C41" s="89">
        <v>55</v>
      </c>
      <c r="D41" s="89">
        <v>1</v>
      </c>
      <c r="E41" s="89">
        <v>0</v>
      </c>
      <c r="F41" s="89">
        <v>0</v>
      </c>
      <c r="G41" s="89">
        <v>2</v>
      </c>
      <c r="H41" s="89">
        <v>49</v>
      </c>
      <c r="I41" s="89">
        <v>1</v>
      </c>
      <c r="J41" s="89">
        <v>2</v>
      </c>
      <c r="K41" s="6">
        <v>65</v>
      </c>
      <c r="L41" s="6">
        <v>31</v>
      </c>
      <c r="M41" s="6">
        <v>34</v>
      </c>
      <c r="N41" s="5">
        <v>52.3</v>
      </c>
      <c r="O41" s="11" t="s">
        <v>215</v>
      </c>
      <c r="P41" s="8">
        <v>117</v>
      </c>
      <c r="Q41" s="5">
        <v>22.5</v>
      </c>
      <c r="R41" s="15">
        <v>7</v>
      </c>
      <c r="S41" s="15">
        <v>3.6</v>
      </c>
      <c r="T41"/>
    </row>
    <row r="42" spans="1:20" s="1" customFormat="1" ht="12" customHeight="1">
      <c r="A42" s="27" t="s">
        <v>37</v>
      </c>
      <c r="B42" s="88">
        <v>53</v>
      </c>
      <c r="C42" s="88">
        <v>89</v>
      </c>
      <c r="D42" s="88">
        <v>2</v>
      </c>
      <c r="E42" s="88">
        <v>10</v>
      </c>
      <c r="F42" s="88">
        <v>7</v>
      </c>
      <c r="G42" s="88">
        <v>5</v>
      </c>
      <c r="H42" s="88">
        <v>64</v>
      </c>
      <c r="I42" s="88">
        <v>1</v>
      </c>
      <c r="J42" s="88">
        <v>0</v>
      </c>
      <c r="K42" s="17">
        <v>167</v>
      </c>
      <c r="L42" s="17">
        <v>76</v>
      </c>
      <c r="M42" s="17">
        <v>91</v>
      </c>
      <c r="N42" s="14">
        <v>54.5</v>
      </c>
      <c r="O42" s="11" t="s">
        <v>231</v>
      </c>
      <c r="P42" s="8">
        <v>99</v>
      </c>
      <c r="Q42" s="5">
        <v>20.399999999999999</v>
      </c>
      <c r="R42" s="15">
        <v>6.8</v>
      </c>
      <c r="S42" s="15">
        <v>3.6</v>
      </c>
      <c r="T42"/>
    </row>
    <row r="43" spans="1:20" s="1" customFormat="1" ht="12" customHeight="1">
      <c r="A43" s="24" t="s">
        <v>38</v>
      </c>
      <c r="B43" s="89">
        <v>34</v>
      </c>
      <c r="C43" s="89">
        <v>53</v>
      </c>
      <c r="D43" s="89">
        <v>2</v>
      </c>
      <c r="E43" s="89">
        <v>3</v>
      </c>
      <c r="F43" s="89">
        <v>4</v>
      </c>
      <c r="G43" s="89">
        <v>3</v>
      </c>
      <c r="H43" s="89">
        <v>40</v>
      </c>
      <c r="I43" s="89">
        <v>0</v>
      </c>
      <c r="J43" s="89">
        <v>1</v>
      </c>
      <c r="K43" s="6">
        <v>94</v>
      </c>
      <c r="L43" s="6">
        <v>52</v>
      </c>
      <c r="M43" s="6">
        <v>42</v>
      </c>
      <c r="N43" s="5">
        <v>44.7</v>
      </c>
      <c r="O43" s="11" t="s">
        <v>248</v>
      </c>
      <c r="P43" s="8">
        <v>91</v>
      </c>
      <c r="Q43" s="5">
        <v>21.6</v>
      </c>
      <c r="R43" s="15">
        <v>6.5</v>
      </c>
      <c r="S43" s="15">
        <v>2.5</v>
      </c>
      <c r="T43"/>
    </row>
    <row r="44" spans="1:20" s="1" customFormat="1" ht="12" customHeight="1">
      <c r="A44" s="24" t="s">
        <v>39</v>
      </c>
      <c r="B44" s="88">
        <v>37</v>
      </c>
      <c r="C44" s="88">
        <v>266</v>
      </c>
      <c r="D44" s="88">
        <v>2</v>
      </c>
      <c r="E44" s="88">
        <v>31</v>
      </c>
      <c r="F44" s="88">
        <v>44</v>
      </c>
      <c r="G44" s="88">
        <v>17</v>
      </c>
      <c r="H44" s="88">
        <v>163</v>
      </c>
      <c r="I44" s="88">
        <v>5</v>
      </c>
      <c r="J44" s="88">
        <v>4</v>
      </c>
      <c r="K44" s="6">
        <v>326</v>
      </c>
      <c r="L44" s="6">
        <v>89</v>
      </c>
      <c r="M44" s="6">
        <v>237</v>
      </c>
      <c r="N44" s="5">
        <v>72.7</v>
      </c>
      <c r="O44" s="11" t="s">
        <v>217</v>
      </c>
      <c r="P44" s="8">
        <v>178</v>
      </c>
      <c r="Q44" s="5">
        <v>23</v>
      </c>
      <c r="R44" s="15">
        <v>7.6</v>
      </c>
      <c r="S44" s="15">
        <v>3.6</v>
      </c>
      <c r="T44"/>
    </row>
    <row r="45" spans="1:20" s="1" customFormat="1" ht="12" customHeight="1">
      <c r="A45" s="24" t="s">
        <v>40</v>
      </c>
      <c r="B45" s="88">
        <v>43</v>
      </c>
      <c r="C45" s="88">
        <v>248</v>
      </c>
      <c r="D45" s="88">
        <v>2</v>
      </c>
      <c r="E45" s="88">
        <v>38</v>
      </c>
      <c r="F45" s="88">
        <v>20</v>
      </c>
      <c r="G45" s="88">
        <v>12</v>
      </c>
      <c r="H45" s="88">
        <v>166</v>
      </c>
      <c r="I45" s="88">
        <v>6</v>
      </c>
      <c r="J45" s="88">
        <v>4</v>
      </c>
      <c r="K45" s="6">
        <v>315</v>
      </c>
      <c r="L45" s="6">
        <v>102</v>
      </c>
      <c r="M45" s="6">
        <v>213</v>
      </c>
      <c r="N45" s="5">
        <v>67.599999999999994</v>
      </c>
      <c r="O45" s="11" t="s">
        <v>226</v>
      </c>
      <c r="P45" s="8">
        <v>127</v>
      </c>
      <c r="Q45" s="5">
        <v>22.9</v>
      </c>
      <c r="R45" s="15">
        <v>7.5</v>
      </c>
      <c r="S45" s="15">
        <v>3.5</v>
      </c>
      <c r="T45"/>
    </row>
    <row r="46" spans="1:20" s="1" customFormat="1" ht="12" customHeight="1">
      <c r="A46" s="24" t="s">
        <v>41</v>
      </c>
      <c r="B46" s="88">
        <v>22</v>
      </c>
      <c r="C46" s="88">
        <v>56</v>
      </c>
      <c r="D46" s="88">
        <v>0</v>
      </c>
      <c r="E46" s="88">
        <v>7</v>
      </c>
      <c r="F46" s="88">
        <v>10</v>
      </c>
      <c r="G46" s="88">
        <v>2</v>
      </c>
      <c r="H46" s="88">
        <v>35</v>
      </c>
      <c r="I46" s="88">
        <v>1</v>
      </c>
      <c r="J46" s="88">
        <v>1</v>
      </c>
      <c r="K46" s="6">
        <v>86</v>
      </c>
      <c r="L46" s="6">
        <v>30</v>
      </c>
      <c r="M46" s="6">
        <v>56</v>
      </c>
      <c r="N46" s="5">
        <v>65.099999999999994</v>
      </c>
      <c r="O46" s="20" t="s">
        <v>228</v>
      </c>
      <c r="P46" s="8">
        <v>174</v>
      </c>
      <c r="Q46" s="5">
        <v>23</v>
      </c>
      <c r="R46" s="15">
        <v>7.1</v>
      </c>
      <c r="S46" s="15">
        <v>3</v>
      </c>
      <c r="T46"/>
    </row>
    <row r="47" spans="1:20" s="1" customFormat="1" ht="12" customHeight="1">
      <c r="A47" s="24"/>
      <c r="B47" s="24"/>
      <c r="C47" s="24"/>
      <c r="D47" s="24"/>
      <c r="E47" s="24"/>
      <c r="F47" s="24"/>
      <c r="G47" s="24"/>
      <c r="H47" s="24"/>
      <c r="I47" s="24"/>
      <c r="J47" s="24"/>
      <c r="K47" s="6"/>
      <c r="L47" s="6"/>
      <c r="M47" s="6"/>
      <c r="N47" s="5"/>
      <c r="O47" s="21" t="s">
        <v>227</v>
      </c>
      <c r="P47" s="8">
        <v>175</v>
      </c>
      <c r="Q47" s="5">
        <v>22.6</v>
      </c>
      <c r="R47" s="15">
        <v>7.4</v>
      </c>
      <c r="S47" s="15">
        <v>3.2</v>
      </c>
      <c r="T47"/>
    </row>
    <row r="48" spans="1:20" s="1" customFormat="1" ht="12" customHeight="1">
      <c r="A48" s="24" t="s">
        <v>42</v>
      </c>
      <c r="B48" s="88">
        <v>38</v>
      </c>
      <c r="C48" s="88">
        <v>150</v>
      </c>
      <c r="D48" s="88">
        <v>1</v>
      </c>
      <c r="E48" s="88">
        <v>6</v>
      </c>
      <c r="F48" s="88">
        <v>5</v>
      </c>
      <c r="G48" s="88">
        <v>6</v>
      </c>
      <c r="H48" s="88">
        <v>126</v>
      </c>
      <c r="I48" s="88">
        <v>3</v>
      </c>
      <c r="J48" s="88">
        <v>3</v>
      </c>
      <c r="K48" s="6">
        <v>198</v>
      </c>
      <c r="L48" s="6">
        <v>117</v>
      </c>
      <c r="M48" s="6">
        <v>81</v>
      </c>
      <c r="N48" s="5">
        <v>40.9</v>
      </c>
      <c r="O48" s="11" t="s">
        <v>229</v>
      </c>
      <c r="P48" s="8">
        <v>152</v>
      </c>
      <c r="Q48" s="5">
        <v>22.9</v>
      </c>
      <c r="R48" s="15">
        <v>8.6</v>
      </c>
      <c r="S48" s="15">
        <v>4</v>
      </c>
      <c r="T48"/>
    </row>
    <row r="49" spans="1:20" s="1" customFormat="1" ht="12" customHeight="1">
      <c r="A49" s="24" t="s">
        <v>43</v>
      </c>
      <c r="B49" s="88">
        <v>125</v>
      </c>
      <c r="C49" s="88">
        <v>122</v>
      </c>
      <c r="D49" s="88">
        <v>0</v>
      </c>
      <c r="E49" s="88">
        <v>26</v>
      </c>
      <c r="F49" s="88">
        <v>23</v>
      </c>
      <c r="G49" s="88">
        <v>5</v>
      </c>
      <c r="H49" s="88">
        <v>58</v>
      </c>
      <c r="I49" s="88">
        <v>3</v>
      </c>
      <c r="J49" s="88">
        <v>7</v>
      </c>
      <c r="K49" s="6">
        <v>275</v>
      </c>
      <c r="L49" s="6">
        <v>150</v>
      </c>
      <c r="M49" s="6">
        <v>125</v>
      </c>
      <c r="N49" s="5">
        <v>45.5</v>
      </c>
      <c r="O49" s="11" t="s">
        <v>230</v>
      </c>
      <c r="P49" s="8">
        <v>56</v>
      </c>
      <c r="Q49" s="5">
        <v>22.8</v>
      </c>
      <c r="R49" s="15">
        <v>6.9</v>
      </c>
      <c r="S49" s="15">
        <v>3.3</v>
      </c>
      <c r="T49"/>
    </row>
    <row r="50" spans="1:20" s="1" customFormat="1" ht="12" customHeight="1">
      <c r="A50" s="24" t="s">
        <v>44</v>
      </c>
      <c r="B50" s="88">
        <v>61</v>
      </c>
      <c r="C50" s="88">
        <v>440</v>
      </c>
      <c r="D50" s="88">
        <v>6</v>
      </c>
      <c r="E50" s="88">
        <v>22</v>
      </c>
      <c r="F50" s="88">
        <v>41</v>
      </c>
      <c r="G50" s="88">
        <v>14</v>
      </c>
      <c r="H50" s="88">
        <v>347</v>
      </c>
      <c r="I50" s="88">
        <v>6</v>
      </c>
      <c r="J50" s="88">
        <v>4</v>
      </c>
      <c r="K50" s="6">
        <v>531</v>
      </c>
      <c r="L50" s="6">
        <v>47</v>
      </c>
      <c r="M50" s="6">
        <v>484</v>
      </c>
      <c r="N50" s="5">
        <v>91.1</v>
      </c>
      <c r="O50" s="11" t="s">
        <v>216</v>
      </c>
      <c r="P50" s="8">
        <v>177</v>
      </c>
      <c r="Q50" s="5">
        <v>28</v>
      </c>
      <c r="R50" s="15">
        <v>7.7</v>
      </c>
      <c r="S50" s="15">
        <v>4.2</v>
      </c>
      <c r="T50"/>
    </row>
    <row r="51" spans="1:20" s="1" customFormat="1" ht="12" customHeight="1">
      <c r="A51" s="24" t="s">
        <v>45</v>
      </c>
      <c r="B51" s="88">
        <v>11</v>
      </c>
      <c r="C51" s="88">
        <v>49</v>
      </c>
      <c r="D51" s="88">
        <v>0</v>
      </c>
      <c r="E51" s="88">
        <v>3</v>
      </c>
      <c r="F51" s="88">
        <v>1</v>
      </c>
      <c r="G51" s="88">
        <v>0</v>
      </c>
      <c r="H51" s="88">
        <v>45</v>
      </c>
      <c r="I51" s="88">
        <v>0</v>
      </c>
      <c r="J51" s="88">
        <v>0</v>
      </c>
      <c r="K51" s="6">
        <v>60</v>
      </c>
      <c r="L51" s="6">
        <v>16</v>
      </c>
      <c r="M51" s="6">
        <v>44</v>
      </c>
      <c r="N51" s="5">
        <v>73.3</v>
      </c>
      <c r="O51" s="11" t="s">
        <v>218</v>
      </c>
      <c r="P51" s="8">
        <v>179</v>
      </c>
      <c r="Q51" s="5">
        <v>21</v>
      </c>
      <c r="R51" s="15">
        <v>6.3</v>
      </c>
      <c r="S51" s="15">
        <v>3</v>
      </c>
      <c r="T51"/>
    </row>
    <row r="52" spans="1:20" s="1" customFormat="1" ht="12" customHeight="1">
      <c r="A52" s="24" t="s">
        <v>46</v>
      </c>
      <c r="B52" s="88">
        <v>22</v>
      </c>
      <c r="C52" s="88">
        <v>36</v>
      </c>
      <c r="D52" s="88">
        <v>0</v>
      </c>
      <c r="E52" s="88">
        <v>3</v>
      </c>
      <c r="F52" s="88">
        <v>1</v>
      </c>
      <c r="G52" s="88">
        <v>1</v>
      </c>
      <c r="H52" s="88">
        <v>31</v>
      </c>
      <c r="I52" s="88">
        <v>0</v>
      </c>
      <c r="J52" s="88">
        <v>0</v>
      </c>
      <c r="K52" s="6">
        <v>60</v>
      </c>
      <c r="L52" s="6">
        <v>27</v>
      </c>
      <c r="M52" s="6">
        <v>33</v>
      </c>
      <c r="N52" s="5">
        <v>55</v>
      </c>
      <c r="O52" s="11" t="s">
        <v>219</v>
      </c>
      <c r="P52" s="8">
        <v>116</v>
      </c>
      <c r="Q52" s="5">
        <v>21.6</v>
      </c>
      <c r="R52" s="15">
        <v>6.4</v>
      </c>
      <c r="S52" s="15">
        <v>3.1</v>
      </c>
      <c r="T52"/>
    </row>
    <row r="53" spans="1:20" s="1" customFormat="1" ht="12" customHeight="1">
      <c r="A53" s="24" t="s">
        <v>47</v>
      </c>
      <c r="B53" s="90">
        <v>81</v>
      </c>
      <c r="C53" s="90">
        <v>198</v>
      </c>
      <c r="D53" s="90">
        <v>0</v>
      </c>
      <c r="E53" s="90">
        <v>12</v>
      </c>
      <c r="F53" s="90">
        <v>3</v>
      </c>
      <c r="G53" s="90">
        <v>11</v>
      </c>
      <c r="H53" s="90">
        <v>166</v>
      </c>
      <c r="I53" s="90">
        <v>4</v>
      </c>
      <c r="J53" s="90">
        <v>2</v>
      </c>
      <c r="K53" s="6">
        <v>288</v>
      </c>
      <c r="L53" s="6">
        <v>204</v>
      </c>
      <c r="M53" s="6">
        <v>84</v>
      </c>
      <c r="N53" s="5">
        <v>29.2</v>
      </c>
      <c r="O53" s="11" t="s">
        <v>184</v>
      </c>
      <c r="P53" s="8">
        <v>52</v>
      </c>
      <c r="Q53" s="5">
        <v>21.2</v>
      </c>
      <c r="R53" s="15">
        <v>6.4</v>
      </c>
      <c r="S53" s="15">
        <v>2.7</v>
      </c>
      <c r="T53"/>
    </row>
    <row r="54" spans="1:20" s="1" customFormat="1" ht="12" customHeight="1">
      <c r="A54" s="24" t="s">
        <v>48</v>
      </c>
      <c r="B54" s="90">
        <v>61</v>
      </c>
      <c r="C54" s="90">
        <v>108</v>
      </c>
      <c r="D54" s="90">
        <v>0</v>
      </c>
      <c r="E54" s="90">
        <v>9</v>
      </c>
      <c r="F54" s="90">
        <v>1</v>
      </c>
      <c r="G54" s="90">
        <v>2</v>
      </c>
      <c r="H54" s="90">
        <v>92</v>
      </c>
      <c r="I54" s="90">
        <v>1</v>
      </c>
      <c r="J54" s="90">
        <v>3</v>
      </c>
      <c r="K54" s="6">
        <v>178</v>
      </c>
      <c r="L54" s="6">
        <v>123</v>
      </c>
      <c r="M54" s="6">
        <v>55</v>
      </c>
      <c r="N54" s="5">
        <v>30.9</v>
      </c>
      <c r="O54" s="11" t="s">
        <v>232</v>
      </c>
      <c r="P54" s="8">
        <v>77</v>
      </c>
      <c r="Q54" s="5">
        <v>22.2</v>
      </c>
      <c r="R54" s="15">
        <v>7.6</v>
      </c>
      <c r="S54" s="15">
        <v>3.4</v>
      </c>
      <c r="T54"/>
    </row>
    <row r="55" spans="1:20" s="1" customFormat="1" ht="12" customHeight="1">
      <c r="A55" s="24" t="s">
        <v>49</v>
      </c>
      <c r="B55" s="88">
        <v>153</v>
      </c>
      <c r="C55" s="88">
        <v>230</v>
      </c>
      <c r="D55" s="88">
        <v>3</v>
      </c>
      <c r="E55" s="88">
        <v>26</v>
      </c>
      <c r="F55" s="88">
        <v>9</v>
      </c>
      <c r="G55" s="88">
        <v>7</v>
      </c>
      <c r="H55" s="88">
        <v>181</v>
      </c>
      <c r="I55" s="88">
        <v>0</v>
      </c>
      <c r="J55" s="88">
        <v>4</v>
      </c>
      <c r="K55" s="6">
        <v>390</v>
      </c>
      <c r="L55" s="6">
        <v>203</v>
      </c>
      <c r="M55" s="6">
        <v>187</v>
      </c>
      <c r="N55" s="5">
        <v>47.9</v>
      </c>
      <c r="O55" s="11" t="s">
        <v>180</v>
      </c>
      <c r="P55" s="8">
        <v>53</v>
      </c>
      <c r="Q55" s="5">
        <v>22.2</v>
      </c>
      <c r="R55" s="15">
        <v>6.7</v>
      </c>
      <c r="S55" s="15">
        <v>3</v>
      </c>
      <c r="T55"/>
    </row>
    <row r="56" spans="1:20" s="1" customFormat="1" ht="12" customHeight="1">
      <c r="A56" s="24" t="s">
        <v>50</v>
      </c>
      <c r="B56" s="88">
        <v>94</v>
      </c>
      <c r="C56" s="88">
        <v>216</v>
      </c>
      <c r="D56" s="88">
        <v>1</v>
      </c>
      <c r="E56" s="88">
        <v>17</v>
      </c>
      <c r="F56" s="88">
        <v>13</v>
      </c>
      <c r="G56" s="88">
        <v>9</v>
      </c>
      <c r="H56" s="88">
        <v>168</v>
      </c>
      <c r="I56" s="88">
        <v>2</v>
      </c>
      <c r="J56" s="88">
        <v>6</v>
      </c>
      <c r="K56" s="6">
        <v>320</v>
      </c>
      <c r="L56" s="6">
        <v>204</v>
      </c>
      <c r="M56" s="6">
        <v>116</v>
      </c>
      <c r="N56" s="5">
        <v>36.299999999999997</v>
      </c>
      <c r="O56" s="11" t="s">
        <v>181</v>
      </c>
      <c r="P56" s="8">
        <v>55</v>
      </c>
      <c r="Q56" s="5">
        <v>23.2</v>
      </c>
      <c r="R56" s="15">
        <v>8</v>
      </c>
      <c r="S56" s="15">
        <v>3.7</v>
      </c>
      <c r="T56"/>
    </row>
    <row r="57" spans="1:20" s="1" customFormat="1" ht="12" customHeight="1">
      <c r="A57" s="24" t="s">
        <v>51</v>
      </c>
      <c r="B57" s="88">
        <v>274</v>
      </c>
      <c r="C57" s="88">
        <v>382</v>
      </c>
      <c r="D57" s="88">
        <v>0</v>
      </c>
      <c r="E57" s="88">
        <v>39</v>
      </c>
      <c r="F57" s="88">
        <v>14</v>
      </c>
      <c r="G57" s="88">
        <v>28</v>
      </c>
      <c r="H57" s="88">
        <v>288</v>
      </c>
      <c r="I57" s="88">
        <v>10</v>
      </c>
      <c r="J57" s="88">
        <v>3</v>
      </c>
      <c r="K57" s="6">
        <v>667</v>
      </c>
      <c r="L57" s="6">
        <v>466</v>
      </c>
      <c r="M57" s="6">
        <v>201</v>
      </c>
      <c r="N57" s="5">
        <v>30.1</v>
      </c>
      <c r="O57" s="11" t="s">
        <v>182</v>
      </c>
      <c r="P57" s="8">
        <v>58</v>
      </c>
      <c r="Q57" s="5">
        <v>25.5</v>
      </c>
      <c r="R57" s="15">
        <v>7.9</v>
      </c>
      <c r="S57" s="15">
        <v>3.9</v>
      </c>
      <c r="T57"/>
    </row>
    <row r="58" spans="1:20" s="1" customFormat="1" ht="12" customHeight="1">
      <c r="A58" s="24" t="s">
        <v>52</v>
      </c>
      <c r="B58" s="88">
        <v>148</v>
      </c>
      <c r="C58" s="88">
        <v>231</v>
      </c>
      <c r="D58" s="88">
        <v>0</v>
      </c>
      <c r="E58" s="88">
        <v>17</v>
      </c>
      <c r="F58" s="88">
        <v>8</v>
      </c>
      <c r="G58" s="88">
        <v>18</v>
      </c>
      <c r="H58" s="88">
        <v>178</v>
      </c>
      <c r="I58" s="88">
        <v>6</v>
      </c>
      <c r="J58" s="88">
        <v>4</v>
      </c>
      <c r="K58" s="6">
        <v>390</v>
      </c>
      <c r="L58" s="6">
        <v>247</v>
      </c>
      <c r="M58" s="6">
        <v>143</v>
      </c>
      <c r="N58" s="5">
        <v>36.700000000000003</v>
      </c>
      <c r="O58" s="11" t="s">
        <v>183</v>
      </c>
      <c r="P58" s="8">
        <v>59</v>
      </c>
      <c r="Q58" s="5">
        <v>23.2</v>
      </c>
      <c r="R58" s="15">
        <v>7.2</v>
      </c>
      <c r="S58" s="15">
        <v>3.4</v>
      </c>
      <c r="T58"/>
    </row>
    <row r="59" spans="1:20" s="1" customFormat="1" ht="12" customHeight="1">
      <c r="A59" s="24" t="s">
        <v>53</v>
      </c>
      <c r="B59" s="88">
        <v>50</v>
      </c>
      <c r="C59" s="88">
        <v>71</v>
      </c>
      <c r="D59" s="88">
        <v>1</v>
      </c>
      <c r="E59" s="88">
        <v>7</v>
      </c>
      <c r="F59" s="88">
        <v>7</v>
      </c>
      <c r="G59" s="88">
        <v>0</v>
      </c>
      <c r="H59" s="88">
        <v>56</v>
      </c>
      <c r="I59" s="88">
        <v>0</v>
      </c>
      <c r="J59" s="88">
        <v>0</v>
      </c>
      <c r="K59" s="6">
        <v>124</v>
      </c>
      <c r="L59" s="6">
        <v>89</v>
      </c>
      <c r="M59" s="6">
        <v>35</v>
      </c>
      <c r="N59" s="5">
        <v>28.2</v>
      </c>
      <c r="O59" s="11" t="s">
        <v>233</v>
      </c>
      <c r="P59" s="8">
        <v>61</v>
      </c>
      <c r="Q59" s="5">
        <v>23.2</v>
      </c>
      <c r="R59" s="15">
        <v>7.7</v>
      </c>
      <c r="S59" s="15">
        <v>3.5</v>
      </c>
      <c r="T59"/>
    </row>
    <row r="60" spans="1:20" s="1" customFormat="1" ht="12" customHeight="1">
      <c r="A60" s="24" t="s">
        <v>54</v>
      </c>
      <c r="B60" s="88">
        <v>93</v>
      </c>
      <c r="C60" s="88">
        <v>133</v>
      </c>
      <c r="D60" s="88">
        <v>1</v>
      </c>
      <c r="E60" s="88">
        <v>13</v>
      </c>
      <c r="F60" s="88">
        <v>4</v>
      </c>
      <c r="G60" s="88">
        <v>10</v>
      </c>
      <c r="H60" s="88">
        <v>100</v>
      </c>
      <c r="I60" s="88">
        <v>2</v>
      </c>
      <c r="J60" s="88">
        <v>3</v>
      </c>
      <c r="K60" s="6">
        <v>290</v>
      </c>
      <c r="L60" s="6">
        <v>168</v>
      </c>
      <c r="M60" s="6">
        <v>120</v>
      </c>
      <c r="N60" s="5">
        <v>41.4</v>
      </c>
      <c r="O60" s="16" t="s">
        <v>179</v>
      </c>
      <c r="P60" s="8">
        <v>13</v>
      </c>
      <c r="Q60" s="5">
        <v>21.1</v>
      </c>
      <c r="R60" s="15">
        <v>7</v>
      </c>
      <c r="S60" s="15">
        <v>3.2</v>
      </c>
      <c r="T60"/>
    </row>
    <row r="61" spans="1:20" s="1" customFormat="1" ht="12" customHeight="1">
      <c r="A61" s="24" t="s">
        <v>55</v>
      </c>
      <c r="B61" s="88">
        <v>661</v>
      </c>
      <c r="C61" s="88">
        <v>643</v>
      </c>
      <c r="D61" s="88">
        <v>0</v>
      </c>
      <c r="E61" s="88">
        <v>128</v>
      </c>
      <c r="F61" s="88">
        <v>21</v>
      </c>
      <c r="G61" s="88">
        <v>21</v>
      </c>
      <c r="H61" s="88">
        <v>448</v>
      </c>
      <c r="I61" s="88">
        <v>16</v>
      </c>
      <c r="J61" s="88">
        <v>9</v>
      </c>
      <c r="K61" s="6">
        <v>1390</v>
      </c>
      <c r="L61" s="6">
        <v>1129</v>
      </c>
      <c r="M61" s="6">
        <v>259</v>
      </c>
      <c r="N61" s="5">
        <v>18.600000000000001</v>
      </c>
      <c r="O61" s="16" t="s">
        <v>176</v>
      </c>
      <c r="P61" s="8">
        <v>16</v>
      </c>
      <c r="Q61" s="5">
        <v>19</v>
      </c>
      <c r="R61" s="15">
        <v>5</v>
      </c>
      <c r="S61" s="15">
        <v>1.8</v>
      </c>
      <c r="T61"/>
    </row>
    <row r="62" spans="1:20" s="1" customFormat="1" ht="12" customHeight="1">
      <c r="A62" s="24" t="s">
        <v>56</v>
      </c>
      <c r="B62" s="88">
        <v>49</v>
      </c>
      <c r="C62" s="88">
        <v>88</v>
      </c>
      <c r="D62" s="88">
        <v>1</v>
      </c>
      <c r="E62" s="88">
        <v>12</v>
      </c>
      <c r="F62" s="88">
        <v>5</v>
      </c>
      <c r="G62" s="88">
        <v>2</v>
      </c>
      <c r="H62" s="88">
        <v>63</v>
      </c>
      <c r="I62" s="88">
        <v>2</v>
      </c>
      <c r="J62" s="88">
        <v>3</v>
      </c>
      <c r="K62" s="4">
        <v>166</v>
      </c>
      <c r="L62" s="4">
        <v>110</v>
      </c>
      <c r="M62" s="4">
        <v>56</v>
      </c>
      <c r="N62" s="5">
        <v>33.700000000000003</v>
      </c>
      <c r="O62" s="20" t="s">
        <v>177</v>
      </c>
      <c r="P62" s="8">
        <v>68</v>
      </c>
      <c r="Q62" s="5">
        <v>17</v>
      </c>
      <c r="R62" s="15">
        <v>5</v>
      </c>
      <c r="S62" s="15">
        <v>2.2000000000000002</v>
      </c>
      <c r="T62"/>
    </row>
    <row r="63" spans="1:20" s="1" customFormat="1" ht="12" customHeight="1">
      <c r="A63" s="24"/>
      <c r="B63" s="24"/>
      <c r="C63" s="24"/>
      <c r="D63" s="24"/>
      <c r="E63" s="24"/>
      <c r="F63" s="24"/>
      <c r="G63" s="24"/>
      <c r="H63" s="24"/>
      <c r="I63" s="24"/>
      <c r="J63" s="24"/>
      <c r="K63" s="4"/>
      <c r="L63" s="4"/>
      <c r="M63" s="4"/>
      <c r="N63" s="5"/>
      <c r="O63" s="21" t="s">
        <v>240</v>
      </c>
      <c r="P63" s="8">
        <v>198</v>
      </c>
      <c r="Q63" s="5">
        <v>17.600000000000001</v>
      </c>
      <c r="R63" s="15">
        <v>5.6</v>
      </c>
      <c r="S63" s="15">
        <v>2.2999999999999998</v>
      </c>
      <c r="T63"/>
    </row>
    <row r="64" spans="1:20" s="1" customFormat="1" ht="12" customHeight="1">
      <c r="A64" s="24" t="s">
        <v>57</v>
      </c>
      <c r="B64" s="88">
        <v>13</v>
      </c>
      <c r="C64" s="88">
        <v>29</v>
      </c>
      <c r="D64" s="88">
        <v>0</v>
      </c>
      <c r="E64" s="88">
        <v>5</v>
      </c>
      <c r="F64" s="88">
        <v>0</v>
      </c>
      <c r="G64" s="88">
        <v>0</v>
      </c>
      <c r="H64" s="88">
        <v>23</v>
      </c>
      <c r="I64" s="88">
        <v>0</v>
      </c>
      <c r="J64" s="88">
        <v>1</v>
      </c>
      <c r="K64" s="6">
        <v>46</v>
      </c>
      <c r="L64" s="6">
        <v>38</v>
      </c>
      <c r="M64" s="6">
        <v>8</v>
      </c>
      <c r="N64" s="5">
        <v>17.399999999999999</v>
      </c>
      <c r="O64" s="11" t="s">
        <v>178</v>
      </c>
      <c r="P64" s="8">
        <v>22</v>
      </c>
      <c r="Q64" s="5">
        <v>19.8</v>
      </c>
      <c r="R64" s="15">
        <v>6.1</v>
      </c>
      <c r="S64" s="15">
        <v>2.8</v>
      </c>
      <c r="T64"/>
    </row>
    <row r="65" spans="1:20" s="1" customFormat="1" ht="12" customHeight="1">
      <c r="A65" s="24" t="s">
        <v>58</v>
      </c>
      <c r="B65" s="88">
        <v>31</v>
      </c>
      <c r="C65" s="88">
        <v>87</v>
      </c>
      <c r="D65" s="88">
        <v>0</v>
      </c>
      <c r="E65" s="88">
        <v>1</v>
      </c>
      <c r="F65" s="88">
        <v>2</v>
      </c>
      <c r="G65" s="88">
        <v>1</v>
      </c>
      <c r="H65" s="88">
        <v>83</v>
      </c>
      <c r="I65" s="88">
        <v>0</v>
      </c>
      <c r="J65" s="88">
        <v>0</v>
      </c>
      <c r="K65" s="6">
        <v>125</v>
      </c>
      <c r="L65" s="6">
        <v>77</v>
      </c>
      <c r="M65" s="6">
        <v>48</v>
      </c>
      <c r="N65" s="5">
        <v>38.4</v>
      </c>
      <c r="O65" s="11" t="s">
        <v>171</v>
      </c>
      <c r="P65" s="8">
        <v>75</v>
      </c>
      <c r="Q65" s="5">
        <v>22.5</v>
      </c>
      <c r="R65" s="15">
        <v>8.3000000000000007</v>
      </c>
      <c r="S65" s="15">
        <v>4.0999999999999996</v>
      </c>
      <c r="T65"/>
    </row>
    <row r="66" spans="1:20" s="1" customFormat="1" ht="12" customHeight="1">
      <c r="A66" s="24" t="s">
        <v>59</v>
      </c>
      <c r="B66" s="88">
        <v>39</v>
      </c>
      <c r="C66" s="88">
        <v>47</v>
      </c>
      <c r="D66" s="88">
        <v>1</v>
      </c>
      <c r="E66" s="88">
        <v>4</v>
      </c>
      <c r="F66" s="88">
        <v>1</v>
      </c>
      <c r="G66" s="88">
        <v>3</v>
      </c>
      <c r="H66" s="88">
        <v>38</v>
      </c>
      <c r="I66" s="88">
        <v>0</v>
      </c>
      <c r="J66" s="88">
        <v>0</v>
      </c>
      <c r="K66" s="6">
        <v>95</v>
      </c>
      <c r="L66" s="6">
        <v>68</v>
      </c>
      <c r="M66" s="6">
        <v>27</v>
      </c>
      <c r="N66" s="5">
        <v>28.4</v>
      </c>
      <c r="O66" s="11" t="s">
        <v>174</v>
      </c>
      <c r="P66" s="8">
        <v>73</v>
      </c>
      <c r="Q66" s="5">
        <v>21.7</v>
      </c>
      <c r="R66" s="15">
        <v>7.3</v>
      </c>
      <c r="S66" s="15">
        <v>3.5</v>
      </c>
      <c r="T66"/>
    </row>
    <row r="67" spans="1:20" s="1" customFormat="1" ht="12" customHeight="1">
      <c r="A67" s="24" t="s">
        <v>60</v>
      </c>
      <c r="B67" s="88">
        <v>26</v>
      </c>
      <c r="C67" s="88">
        <v>61</v>
      </c>
      <c r="D67" s="88">
        <v>0</v>
      </c>
      <c r="E67" s="88">
        <v>7</v>
      </c>
      <c r="F67" s="88">
        <v>0</v>
      </c>
      <c r="G67" s="88">
        <v>4</v>
      </c>
      <c r="H67" s="88">
        <v>50</v>
      </c>
      <c r="I67" s="88">
        <v>0</v>
      </c>
      <c r="J67" s="88">
        <v>0</v>
      </c>
      <c r="K67" s="6">
        <v>89</v>
      </c>
      <c r="L67" s="6">
        <v>51</v>
      </c>
      <c r="M67" s="6">
        <v>38</v>
      </c>
      <c r="N67" s="5">
        <v>42.7</v>
      </c>
      <c r="O67" s="11" t="s">
        <v>172</v>
      </c>
      <c r="P67" s="8">
        <v>78</v>
      </c>
      <c r="Q67" s="5">
        <v>21.2</v>
      </c>
      <c r="R67" s="15">
        <v>6.7</v>
      </c>
      <c r="S67" s="15">
        <v>3.5</v>
      </c>
      <c r="T67"/>
    </row>
    <row r="68" spans="1:20" s="1" customFormat="1" ht="12" customHeight="1">
      <c r="A68" s="24" t="s">
        <v>61</v>
      </c>
      <c r="B68" s="88">
        <v>11</v>
      </c>
      <c r="C68" s="88">
        <v>40</v>
      </c>
      <c r="D68" s="88">
        <v>0</v>
      </c>
      <c r="E68" s="88">
        <v>0</v>
      </c>
      <c r="F68" s="88">
        <v>1</v>
      </c>
      <c r="G68" s="88">
        <v>1</v>
      </c>
      <c r="H68" s="88">
        <v>36</v>
      </c>
      <c r="I68" s="88">
        <v>0</v>
      </c>
      <c r="J68" s="88">
        <v>2</v>
      </c>
      <c r="K68" s="6">
        <v>54</v>
      </c>
      <c r="L68" s="6">
        <v>28</v>
      </c>
      <c r="M68" s="6">
        <v>26</v>
      </c>
      <c r="N68" s="5">
        <v>48.1</v>
      </c>
      <c r="O68" s="11" t="s">
        <v>173</v>
      </c>
      <c r="P68" s="8">
        <v>80</v>
      </c>
      <c r="Q68" s="5">
        <v>23</v>
      </c>
      <c r="R68" s="15">
        <v>7.8</v>
      </c>
      <c r="S68" s="15">
        <v>3.6</v>
      </c>
      <c r="T68"/>
    </row>
    <row r="69" spans="1:20" s="1" customFormat="1" ht="12" customHeight="1">
      <c r="A69" s="24" t="s">
        <v>254</v>
      </c>
      <c r="B69" s="13">
        <v>18</v>
      </c>
      <c r="C69" s="13">
        <v>64</v>
      </c>
      <c r="D69" s="13">
        <v>0</v>
      </c>
      <c r="E69" s="13">
        <v>4</v>
      </c>
      <c r="F69" s="13">
        <v>1</v>
      </c>
      <c r="G69" s="13">
        <v>0</v>
      </c>
      <c r="H69" s="13">
        <v>53</v>
      </c>
      <c r="I69" s="13">
        <v>3</v>
      </c>
      <c r="J69" s="13">
        <v>3</v>
      </c>
      <c r="K69" s="6">
        <v>90</v>
      </c>
      <c r="L69" s="6">
        <v>65</v>
      </c>
      <c r="M69" s="6">
        <v>25</v>
      </c>
      <c r="N69" s="5">
        <v>27.8</v>
      </c>
      <c r="O69" s="16" t="s">
        <v>175</v>
      </c>
      <c r="P69" s="8">
        <v>17</v>
      </c>
      <c r="Q69" s="5">
        <v>21.7</v>
      </c>
      <c r="R69" s="15">
        <v>7.8</v>
      </c>
      <c r="S69" s="15">
        <v>3.5</v>
      </c>
      <c r="T69"/>
    </row>
    <row r="70" spans="1:20" s="1" customFormat="1" ht="12" customHeight="1">
      <c r="A70" s="70" t="s">
        <v>413</v>
      </c>
      <c r="B70" s="88">
        <v>48</v>
      </c>
      <c r="C70" s="88">
        <v>102</v>
      </c>
      <c r="D70" s="88">
        <v>0</v>
      </c>
      <c r="E70" s="88">
        <v>2</v>
      </c>
      <c r="F70" s="88">
        <v>1</v>
      </c>
      <c r="G70" s="88">
        <v>2</v>
      </c>
      <c r="H70" s="88">
        <v>93</v>
      </c>
      <c r="I70" s="88">
        <v>2</v>
      </c>
      <c r="J70" s="88">
        <v>2</v>
      </c>
      <c r="K70" s="68">
        <v>152</v>
      </c>
      <c r="L70" s="68">
        <v>114</v>
      </c>
      <c r="M70" s="68">
        <v>38</v>
      </c>
      <c r="N70" s="69">
        <v>25</v>
      </c>
      <c r="O70" s="11" t="s">
        <v>167</v>
      </c>
      <c r="P70" s="8">
        <v>62</v>
      </c>
      <c r="Q70" s="5">
        <v>25.2</v>
      </c>
      <c r="R70" s="15">
        <v>8.5</v>
      </c>
      <c r="S70" s="15">
        <v>3.7</v>
      </c>
      <c r="T70"/>
    </row>
    <row r="71" spans="1:20" s="1" customFormat="1" ht="12" customHeight="1">
      <c r="A71" s="71" t="s">
        <v>414</v>
      </c>
      <c r="B71" s="88">
        <v>61</v>
      </c>
      <c r="C71" s="88">
        <v>82</v>
      </c>
      <c r="D71" s="88">
        <v>0</v>
      </c>
      <c r="E71" s="88">
        <v>6</v>
      </c>
      <c r="F71" s="88">
        <v>2</v>
      </c>
      <c r="G71" s="88">
        <v>2</v>
      </c>
      <c r="H71" s="88">
        <v>69</v>
      </c>
      <c r="I71" s="88">
        <v>1</v>
      </c>
      <c r="J71" s="88">
        <v>2</v>
      </c>
      <c r="K71" s="68">
        <v>145</v>
      </c>
      <c r="L71" s="68">
        <v>117</v>
      </c>
      <c r="M71" s="68">
        <v>28</v>
      </c>
      <c r="N71" s="69">
        <v>19.3</v>
      </c>
      <c r="O71" s="11"/>
      <c r="P71" s="8"/>
      <c r="Q71" s="5"/>
      <c r="R71" s="15"/>
      <c r="S71" s="15"/>
      <c r="T71"/>
    </row>
    <row r="72" spans="1:20" s="1" customFormat="1" ht="12" customHeight="1">
      <c r="A72" s="71" t="s">
        <v>415</v>
      </c>
      <c r="B72" s="88">
        <v>54</v>
      </c>
      <c r="C72" s="88">
        <v>62</v>
      </c>
      <c r="D72" s="88">
        <v>0</v>
      </c>
      <c r="E72" s="88">
        <v>7</v>
      </c>
      <c r="F72" s="88">
        <v>0</v>
      </c>
      <c r="G72" s="88">
        <v>3</v>
      </c>
      <c r="H72" s="88">
        <v>51</v>
      </c>
      <c r="I72" s="88">
        <v>1</v>
      </c>
      <c r="J72" s="88">
        <v>0</v>
      </c>
      <c r="K72" s="68">
        <v>120</v>
      </c>
      <c r="L72" s="68">
        <v>104</v>
      </c>
      <c r="M72" s="68">
        <v>16</v>
      </c>
      <c r="N72" s="69">
        <v>13.3</v>
      </c>
      <c r="O72" s="11"/>
      <c r="P72" s="8"/>
      <c r="Q72" s="5"/>
      <c r="R72" s="15"/>
      <c r="S72" s="15"/>
      <c r="T72"/>
    </row>
    <row r="73" spans="1:20" s="1" customFormat="1" ht="12" customHeight="1">
      <c r="A73" s="71" t="s">
        <v>416</v>
      </c>
      <c r="B73" s="88">
        <v>24</v>
      </c>
      <c r="C73" s="88">
        <v>63</v>
      </c>
      <c r="D73" s="88">
        <v>0</v>
      </c>
      <c r="E73" s="88">
        <v>1</v>
      </c>
      <c r="F73" s="88">
        <v>2</v>
      </c>
      <c r="G73" s="88">
        <v>2</v>
      </c>
      <c r="H73" s="88">
        <v>56</v>
      </c>
      <c r="I73" s="88">
        <v>2</v>
      </c>
      <c r="J73" s="88">
        <v>0</v>
      </c>
      <c r="K73" s="68">
        <v>90</v>
      </c>
      <c r="L73" s="68">
        <v>68</v>
      </c>
      <c r="M73" s="68">
        <v>22</v>
      </c>
      <c r="N73" s="69">
        <v>24.4</v>
      </c>
      <c r="O73" s="11"/>
      <c r="P73" s="8"/>
      <c r="Q73" s="5"/>
      <c r="R73" s="15"/>
      <c r="S73" s="15"/>
      <c r="T73"/>
    </row>
    <row r="74" spans="1:20" s="1" customFormat="1" ht="12" customHeight="1">
      <c r="A74" s="72" t="s">
        <v>417</v>
      </c>
      <c r="B74" s="88">
        <v>29</v>
      </c>
      <c r="C74" s="88">
        <v>43</v>
      </c>
      <c r="D74" s="88">
        <v>0</v>
      </c>
      <c r="E74" s="88">
        <v>4</v>
      </c>
      <c r="F74" s="88">
        <v>1</v>
      </c>
      <c r="G74" s="88">
        <v>2</v>
      </c>
      <c r="H74" s="88">
        <v>35</v>
      </c>
      <c r="I74" s="88">
        <v>1</v>
      </c>
      <c r="J74" s="88">
        <v>0</v>
      </c>
      <c r="K74" s="68">
        <v>73</v>
      </c>
      <c r="L74" s="68">
        <v>54</v>
      </c>
      <c r="M74" s="68">
        <v>19</v>
      </c>
      <c r="N74" s="69">
        <v>26</v>
      </c>
      <c r="O74" s="11"/>
      <c r="P74" s="8"/>
      <c r="Q74" s="5"/>
      <c r="R74" s="15"/>
      <c r="S74" s="15"/>
      <c r="T74"/>
    </row>
    <row r="75" spans="1:20" s="1" customFormat="1" ht="12" customHeight="1">
      <c r="A75" s="24" t="s">
        <v>63</v>
      </c>
      <c r="B75" s="88">
        <v>221</v>
      </c>
      <c r="C75" s="88">
        <v>203</v>
      </c>
      <c r="D75" s="88">
        <v>2</v>
      </c>
      <c r="E75" s="88">
        <v>22</v>
      </c>
      <c r="F75" s="88">
        <v>6</v>
      </c>
      <c r="G75" s="88">
        <v>12</v>
      </c>
      <c r="H75" s="88">
        <v>153</v>
      </c>
      <c r="I75" s="88">
        <v>6</v>
      </c>
      <c r="J75" s="88">
        <v>2</v>
      </c>
      <c r="K75" s="4">
        <v>453</v>
      </c>
      <c r="L75" s="4">
        <v>324</v>
      </c>
      <c r="M75" s="4">
        <v>129</v>
      </c>
      <c r="N75" s="5">
        <v>28.5</v>
      </c>
      <c r="O75" s="11" t="s">
        <v>168</v>
      </c>
      <c r="P75" s="8">
        <v>63</v>
      </c>
      <c r="Q75" s="5">
        <v>21.2</v>
      </c>
      <c r="R75" s="15">
        <v>7.6</v>
      </c>
      <c r="S75" s="15">
        <v>3.1</v>
      </c>
      <c r="T75"/>
    </row>
    <row r="76" spans="1:20" s="1" customFormat="1" ht="12" customHeight="1">
      <c r="A76" s="24" t="s">
        <v>64</v>
      </c>
      <c r="B76" s="88">
        <v>166</v>
      </c>
      <c r="C76" s="88">
        <v>147</v>
      </c>
      <c r="D76" s="88">
        <v>1</v>
      </c>
      <c r="E76" s="88">
        <v>27</v>
      </c>
      <c r="F76" s="88">
        <v>8</v>
      </c>
      <c r="G76" s="88">
        <v>0</v>
      </c>
      <c r="H76" s="88">
        <v>102</v>
      </c>
      <c r="I76" s="88">
        <v>3</v>
      </c>
      <c r="J76" s="88">
        <v>6</v>
      </c>
      <c r="K76" s="6">
        <v>332</v>
      </c>
      <c r="L76" s="6">
        <v>193</v>
      </c>
      <c r="M76" s="6">
        <v>138</v>
      </c>
      <c r="N76" s="5">
        <v>41.6</v>
      </c>
      <c r="O76" s="11" t="s">
        <v>249</v>
      </c>
      <c r="P76" s="8">
        <v>64</v>
      </c>
      <c r="Q76" s="5">
        <v>19.5</v>
      </c>
      <c r="R76" s="15">
        <v>4.3</v>
      </c>
      <c r="S76" s="15">
        <v>1.1000000000000001</v>
      </c>
      <c r="T76"/>
    </row>
    <row r="77" spans="1:20" s="1" customFormat="1" ht="12" customHeight="1">
      <c r="A77" s="24" t="s">
        <v>255</v>
      </c>
      <c r="B77" s="13">
        <v>87</v>
      </c>
      <c r="C77" s="13">
        <v>112</v>
      </c>
      <c r="D77" s="13">
        <v>0</v>
      </c>
      <c r="E77" s="13">
        <v>15</v>
      </c>
      <c r="F77" s="13">
        <v>4</v>
      </c>
      <c r="G77" s="13">
        <v>3</v>
      </c>
      <c r="H77" s="13">
        <v>82</v>
      </c>
      <c r="I77" s="13">
        <v>3</v>
      </c>
      <c r="J77" s="13">
        <v>5</v>
      </c>
      <c r="K77" s="6">
        <v>242</v>
      </c>
      <c r="L77" s="6">
        <v>171</v>
      </c>
      <c r="M77" s="6">
        <v>70</v>
      </c>
      <c r="N77" s="5">
        <v>28.9</v>
      </c>
      <c r="O77" s="11" t="s">
        <v>169</v>
      </c>
      <c r="P77" s="8">
        <v>38</v>
      </c>
      <c r="Q77" s="5">
        <v>24.1</v>
      </c>
      <c r="R77" s="15">
        <v>7.6</v>
      </c>
      <c r="S77" s="15">
        <v>3.5</v>
      </c>
      <c r="T77"/>
    </row>
    <row r="78" spans="1:20" s="1" customFormat="1" ht="12" customHeight="1">
      <c r="A78" s="24" t="s">
        <v>65</v>
      </c>
      <c r="B78" s="88">
        <v>10</v>
      </c>
      <c r="C78" s="88">
        <v>52</v>
      </c>
      <c r="D78" s="88">
        <v>0</v>
      </c>
      <c r="E78" s="88">
        <v>0</v>
      </c>
      <c r="F78" s="88">
        <v>3</v>
      </c>
      <c r="G78" s="88">
        <v>6</v>
      </c>
      <c r="H78" s="88">
        <v>40</v>
      </c>
      <c r="I78" s="88">
        <v>2</v>
      </c>
      <c r="J78" s="88">
        <v>1</v>
      </c>
      <c r="K78" s="6">
        <v>69</v>
      </c>
      <c r="L78" s="6">
        <v>31</v>
      </c>
      <c r="M78" s="6">
        <v>38</v>
      </c>
      <c r="N78" s="5">
        <v>55.1</v>
      </c>
      <c r="O78" s="11" t="s">
        <v>188</v>
      </c>
      <c r="P78" s="8">
        <v>112</v>
      </c>
      <c r="Q78" s="5">
        <v>26</v>
      </c>
      <c r="R78" s="15">
        <v>9.4</v>
      </c>
      <c r="S78" s="15">
        <v>4.5999999999999996</v>
      </c>
      <c r="T78"/>
    </row>
    <row r="79" spans="1:20" s="1" customFormat="1" ht="12" customHeight="1">
      <c r="A79" s="24" t="s">
        <v>66</v>
      </c>
      <c r="B79" s="88">
        <v>29</v>
      </c>
      <c r="C79" s="88">
        <v>61</v>
      </c>
      <c r="D79" s="88">
        <v>0</v>
      </c>
      <c r="E79" s="88">
        <v>5</v>
      </c>
      <c r="F79" s="88">
        <v>0</v>
      </c>
      <c r="G79" s="88">
        <v>5</v>
      </c>
      <c r="H79" s="88">
        <v>50</v>
      </c>
      <c r="I79" s="88">
        <v>0</v>
      </c>
      <c r="J79" s="88">
        <v>1</v>
      </c>
      <c r="K79" s="6">
        <v>92</v>
      </c>
      <c r="L79" s="6">
        <v>49</v>
      </c>
      <c r="M79" s="6">
        <v>43</v>
      </c>
      <c r="N79" s="5">
        <v>46.7</v>
      </c>
      <c r="O79" s="11" t="s">
        <v>170</v>
      </c>
      <c r="P79" s="8">
        <v>79</v>
      </c>
      <c r="Q79" s="5">
        <v>22.5</v>
      </c>
      <c r="R79" s="15">
        <v>8.1</v>
      </c>
      <c r="S79" s="15">
        <v>4.2</v>
      </c>
      <c r="T79"/>
    </row>
    <row r="80" spans="1:20" s="1" customFormat="1" ht="12" customHeight="1">
      <c r="A80" s="27" t="s">
        <v>244</v>
      </c>
      <c r="B80" s="88">
        <v>23</v>
      </c>
      <c r="C80" s="88">
        <v>37</v>
      </c>
      <c r="D80" s="88">
        <v>0</v>
      </c>
      <c r="E80" s="88">
        <v>3</v>
      </c>
      <c r="F80" s="88">
        <v>0</v>
      </c>
      <c r="G80" s="88">
        <v>1</v>
      </c>
      <c r="H80" s="88">
        <v>33</v>
      </c>
      <c r="I80" s="88">
        <v>0</v>
      </c>
      <c r="J80" s="88">
        <v>0</v>
      </c>
      <c r="K80" s="13">
        <v>64</v>
      </c>
      <c r="L80" s="13">
        <v>32</v>
      </c>
      <c r="M80" s="13">
        <v>32</v>
      </c>
      <c r="N80" s="14">
        <v>50</v>
      </c>
      <c r="O80" s="20" t="s">
        <v>245</v>
      </c>
      <c r="P80" s="8">
        <v>87</v>
      </c>
      <c r="Q80" s="5">
        <v>20.7</v>
      </c>
      <c r="R80" s="15">
        <v>7.5</v>
      </c>
      <c r="S80" s="15">
        <v>4.2</v>
      </c>
      <c r="T80"/>
    </row>
    <row r="81" spans="1:20" s="1" customFormat="1" ht="12" customHeight="1">
      <c r="A81" s="27"/>
      <c r="B81" s="27"/>
      <c r="C81" s="27"/>
      <c r="D81" s="27"/>
      <c r="E81" s="27"/>
      <c r="F81" s="27"/>
      <c r="G81" s="27"/>
      <c r="H81" s="27"/>
      <c r="I81" s="27"/>
      <c r="J81" s="27"/>
      <c r="K81" s="13"/>
      <c r="L81" s="13"/>
      <c r="M81" s="13"/>
      <c r="N81" s="14"/>
      <c r="O81" s="21" t="s">
        <v>250</v>
      </c>
      <c r="P81" s="8">
        <v>85</v>
      </c>
      <c r="Q81" s="5">
        <v>23.3</v>
      </c>
      <c r="R81" s="15">
        <v>8.1999999999999993</v>
      </c>
      <c r="S81" s="15">
        <v>4.5</v>
      </c>
      <c r="T81"/>
    </row>
    <row r="82" spans="1:20" s="1" customFormat="1" ht="12" customHeight="1">
      <c r="A82" s="24" t="s">
        <v>118</v>
      </c>
      <c r="B82" s="88">
        <v>89</v>
      </c>
      <c r="C82" s="88">
        <v>93</v>
      </c>
      <c r="D82" s="88">
        <v>0</v>
      </c>
      <c r="E82" s="88">
        <v>9</v>
      </c>
      <c r="F82" s="88">
        <v>1</v>
      </c>
      <c r="G82" s="88">
        <v>6</v>
      </c>
      <c r="H82" s="88">
        <v>72</v>
      </c>
      <c r="I82" s="88">
        <v>2</v>
      </c>
      <c r="J82" s="88">
        <v>3</v>
      </c>
      <c r="K82" s="6">
        <v>186</v>
      </c>
      <c r="L82" s="6">
        <v>152</v>
      </c>
      <c r="M82" s="6">
        <v>34</v>
      </c>
      <c r="N82" s="5">
        <v>18.3</v>
      </c>
      <c r="O82" s="20" t="s">
        <v>156</v>
      </c>
      <c r="P82" s="8">
        <v>39</v>
      </c>
      <c r="Q82" s="5">
        <v>24.2</v>
      </c>
      <c r="R82" s="15">
        <v>7.9</v>
      </c>
      <c r="S82" s="15">
        <v>4.5999999999999996</v>
      </c>
      <c r="T82"/>
    </row>
    <row r="83" spans="1:20" s="1" customFormat="1" ht="12" customHeight="1">
      <c r="A83" s="24"/>
      <c r="B83" s="24"/>
      <c r="C83" s="24"/>
      <c r="D83" s="24"/>
      <c r="E83" s="24"/>
      <c r="F83" s="24"/>
      <c r="G83" s="24"/>
      <c r="H83" s="24"/>
      <c r="I83" s="24"/>
      <c r="J83" s="24"/>
      <c r="K83" s="6"/>
      <c r="L83" s="6"/>
      <c r="M83" s="6"/>
      <c r="N83" s="5"/>
      <c r="O83" s="21" t="s">
        <v>157</v>
      </c>
      <c r="P83" s="8">
        <v>41</v>
      </c>
      <c r="Q83" s="5">
        <v>19.899999999999999</v>
      </c>
      <c r="R83" s="15">
        <v>6.5</v>
      </c>
      <c r="S83" s="15">
        <v>3</v>
      </c>
      <c r="T83"/>
    </row>
    <row r="84" spans="1:20" s="1" customFormat="1" ht="12" customHeight="1">
      <c r="A84" s="24" t="s">
        <v>67</v>
      </c>
      <c r="B84" s="88">
        <v>56</v>
      </c>
      <c r="C84" s="88">
        <v>76</v>
      </c>
      <c r="D84" s="88">
        <v>0</v>
      </c>
      <c r="E84" s="88">
        <v>9</v>
      </c>
      <c r="F84" s="88">
        <v>4</v>
      </c>
      <c r="G84" s="88">
        <v>7</v>
      </c>
      <c r="H84" s="88">
        <v>47</v>
      </c>
      <c r="I84" s="88">
        <v>6</v>
      </c>
      <c r="J84" s="88">
        <v>3</v>
      </c>
      <c r="K84" s="4">
        <v>145</v>
      </c>
      <c r="L84" s="4">
        <v>122</v>
      </c>
      <c r="M84" s="4">
        <v>23</v>
      </c>
      <c r="N84" s="5">
        <v>15.9</v>
      </c>
      <c r="O84" s="11" t="s">
        <v>158</v>
      </c>
      <c r="P84" s="8">
        <v>42</v>
      </c>
      <c r="Q84" s="5">
        <v>21.3</v>
      </c>
      <c r="R84" s="15">
        <v>6.4</v>
      </c>
      <c r="S84" s="15">
        <v>2.8</v>
      </c>
      <c r="T84"/>
    </row>
    <row r="85" spans="1:20" s="1" customFormat="1" ht="12" customHeight="1">
      <c r="A85" s="24" t="s">
        <v>68</v>
      </c>
      <c r="B85" s="88">
        <v>65</v>
      </c>
      <c r="C85" s="88">
        <v>78</v>
      </c>
      <c r="D85" s="88">
        <v>0</v>
      </c>
      <c r="E85" s="88">
        <v>7</v>
      </c>
      <c r="F85" s="88">
        <v>1</v>
      </c>
      <c r="G85" s="88">
        <v>1</v>
      </c>
      <c r="H85" s="88">
        <v>66</v>
      </c>
      <c r="I85" s="88">
        <v>2</v>
      </c>
      <c r="J85" s="88">
        <v>1</v>
      </c>
      <c r="K85" s="6">
        <v>145</v>
      </c>
      <c r="L85" s="6">
        <v>118</v>
      </c>
      <c r="M85" s="6">
        <v>27</v>
      </c>
      <c r="N85" s="5">
        <v>18.600000000000001</v>
      </c>
      <c r="O85" s="11" t="s">
        <v>159</v>
      </c>
      <c r="P85" s="8">
        <v>43</v>
      </c>
      <c r="Q85" s="5">
        <v>23</v>
      </c>
      <c r="R85" s="15">
        <v>7.5</v>
      </c>
      <c r="S85" s="15">
        <v>3.3</v>
      </c>
      <c r="T85"/>
    </row>
    <row r="86" spans="1:20" s="1" customFormat="1" ht="12" customHeight="1">
      <c r="A86" s="24" t="s">
        <v>70</v>
      </c>
      <c r="B86" s="88">
        <v>206</v>
      </c>
      <c r="C86" s="88">
        <v>163</v>
      </c>
      <c r="D86" s="88">
        <v>0</v>
      </c>
      <c r="E86" s="88">
        <v>14</v>
      </c>
      <c r="F86" s="88">
        <v>1</v>
      </c>
      <c r="G86" s="88">
        <v>7</v>
      </c>
      <c r="H86" s="88">
        <v>134</v>
      </c>
      <c r="I86" s="88">
        <v>6</v>
      </c>
      <c r="J86" s="88">
        <v>1</v>
      </c>
      <c r="K86" s="6">
        <v>385</v>
      </c>
      <c r="L86" s="6">
        <v>322</v>
      </c>
      <c r="M86" s="6">
        <v>63</v>
      </c>
      <c r="N86" s="5">
        <v>16.399999999999999</v>
      </c>
      <c r="O86" s="11" t="s">
        <v>161</v>
      </c>
      <c r="P86" s="8">
        <v>44</v>
      </c>
      <c r="Q86" s="5">
        <v>21.7</v>
      </c>
      <c r="R86" s="15">
        <v>6.3</v>
      </c>
      <c r="S86" s="15">
        <v>2.8</v>
      </c>
      <c r="T86"/>
    </row>
    <row r="87" spans="1:20" s="1" customFormat="1" ht="12" customHeight="1">
      <c r="A87" s="24" t="s">
        <v>71</v>
      </c>
      <c r="B87" s="88">
        <v>21</v>
      </c>
      <c r="C87" s="88">
        <v>44</v>
      </c>
      <c r="D87" s="88">
        <v>0</v>
      </c>
      <c r="E87" s="88">
        <v>8</v>
      </c>
      <c r="F87" s="88">
        <v>0</v>
      </c>
      <c r="G87" s="88">
        <v>2</v>
      </c>
      <c r="H87" s="88">
        <v>33</v>
      </c>
      <c r="I87" s="88">
        <v>0</v>
      </c>
      <c r="J87" s="88">
        <v>1</v>
      </c>
      <c r="K87" s="6">
        <v>74</v>
      </c>
      <c r="L87" s="6">
        <v>59</v>
      </c>
      <c r="M87" s="6">
        <v>15</v>
      </c>
      <c r="N87" s="5">
        <v>20.3</v>
      </c>
      <c r="O87" s="11" t="s">
        <v>162</v>
      </c>
      <c r="P87" s="8">
        <v>125</v>
      </c>
      <c r="Q87" s="5">
        <v>21.3</v>
      </c>
      <c r="R87" s="15">
        <v>6.7</v>
      </c>
      <c r="S87" s="15">
        <v>3.2</v>
      </c>
      <c r="T87"/>
    </row>
    <row r="88" spans="1:20" s="1" customFormat="1" ht="12" customHeight="1">
      <c r="A88" s="24" t="s">
        <v>72</v>
      </c>
      <c r="B88" s="88">
        <v>31</v>
      </c>
      <c r="C88" s="88">
        <v>47</v>
      </c>
      <c r="D88" s="88">
        <v>0</v>
      </c>
      <c r="E88" s="88">
        <v>6</v>
      </c>
      <c r="F88" s="88">
        <v>0</v>
      </c>
      <c r="G88" s="88">
        <v>0</v>
      </c>
      <c r="H88" s="88">
        <v>37</v>
      </c>
      <c r="I88" s="88">
        <v>2</v>
      </c>
      <c r="J88" s="88">
        <v>2</v>
      </c>
      <c r="K88" s="6">
        <v>81</v>
      </c>
      <c r="L88" s="6">
        <v>65</v>
      </c>
      <c r="M88" s="6">
        <v>16</v>
      </c>
      <c r="N88" s="5">
        <v>19.8</v>
      </c>
      <c r="O88" s="11" t="s">
        <v>163</v>
      </c>
      <c r="P88" s="8">
        <v>48</v>
      </c>
      <c r="Q88" s="5">
        <v>19.100000000000001</v>
      </c>
      <c r="R88" s="15">
        <v>5.6</v>
      </c>
      <c r="S88" s="15">
        <v>2.5</v>
      </c>
      <c r="T88"/>
    </row>
    <row r="89" spans="1:20" s="1" customFormat="1" ht="12" customHeight="1">
      <c r="A89" s="24" t="s">
        <v>73</v>
      </c>
      <c r="B89" s="89">
        <v>92</v>
      </c>
      <c r="C89" s="89">
        <v>131</v>
      </c>
      <c r="D89" s="89">
        <v>1</v>
      </c>
      <c r="E89" s="89">
        <v>12</v>
      </c>
      <c r="F89" s="89">
        <v>1</v>
      </c>
      <c r="G89" s="89">
        <v>4</v>
      </c>
      <c r="H89" s="89">
        <v>103</v>
      </c>
      <c r="I89" s="89">
        <v>6</v>
      </c>
      <c r="J89" s="89">
        <v>4</v>
      </c>
      <c r="K89" s="6">
        <v>229</v>
      </c>
      <c r="L89" s="6">
        <v>202</v>
      </c>
      <c r="M89" s="6">
        <v>27</v>
      </c>
      <c r="N89" s="5">
        <v>11.8</v>
      </c>
      <c r="O89" s="11" t="s">
        <v>164</v>
      </c>
      <c r="P89" s="8">
        <v>49</v>
      </c>
      <c r="Q89" s="5">
        <v>20</v>
      </c>
      <c r="R89" s="15">
        <v>5.4</v>
      </c>
      <c r="S89" s="15">
        <v>2.1</v>
      </c>
      <c r="T89"/>
    </row>
    <row r="90" spans="1:20" s="1" customFormat="1" ht="12" customHeight="1">
      <c r="A90" s="24" t="s">
        <v>74</v>
      </c>
      <c r="B90" s="88">
        <v>26</v>
      </c>
      <c r="C90" s="88">
        <v>56</v>
      </c>
      <c r="D90" s="88">
        <v>0</v>
      </c>
      <c r="E90" s="88">
        <v>2</v>
      </c>
      <c r="F90" s="88">
        <v>2</v>
      </c>
      <c r="G90" s="88">
        <v>2</v>
      </c>
      <c r="H90" s="88">
        <v>47</v>
      </c>
      <c r="I90" s="88">
        <v>2</v>
      </c>
      <c r="J90" s="88">
        <v>1</v>
      </c>
      <c r="K90" s="6">
        <v>83</v>
      </c>
      <c r="L90" s="6">
        <v>69</v>
      </c>
      <c r="M90" s="6">
        <v>14</v>
      </c>
      <c r="N90" s="5">
        <v>16.899999999999999</v>
      </c>
      <c r="O90" s="11" t="s">
        <v>165</v>
      </c>
      <c r="P90" s="8">
        <v>45</v>
      </c>
      <c r="Q90" s="5">
        <v>21.6</v>
      </c>
      <c r="R90" s="15">
        <v>6.8</v>
      </c>
      <c r="S90" s="15">
        <v>3.1</v>
      </c>
      <c r="T90"/>
    </row>
    <row r="91" spans="1:20" s="1" customFormat="1" ht="12" customHeight="1">
      <c r="A91" s="24" t="s">
        <v>75</v>
      </c>
      <c r="B91" s="88">
        <v>64</v>
      </c>
      <c r="C91" s="88">
        <v>90</v>
      </c>
      <c r="D91" s="88">
        <v>1</v>
      </c>
      <c r="E91" s="88">
        <v>6</v>
      </c>
      <c r="F91" s="88">
        <v>2</v>
      </c>
      <c r="G91" s="88">
        <v>1</v>
      </c>
      <c r="H91" s="88">
        <v>74</v>
      </c>
      <c r="I91" s="88">
        <v>1</v>
      </c>
      <c r="J91" s="88">
        <v>5</v>
      </c>
      <c r="K91" s="6">
        <v>189</v>
      </c>
      <c r="L91" s="6">
        <v>159</v>
      </c>
      <c r="M91" s="6">
        <v>30</v>
      </c>
      <c r="N91" s="5">
        <v>15.9</v>
      </c>
      <c r="O91" s="16" t="s">
        <v>166</v>
      </c>
      <c r="P91" s="8">
        <v>11</v>
      </c>
      <c r="Q91" s="5">
        <v>20.6</v>
      </c>
      <c r="R91" s="15">
        <v>6</v>
      </c>
      <c r="S91" s="15">
        <v>2.4</v>
      </c>
      <c r="T91"/>
    </row>
    <row r="92" spans="1:20" s="1" customFormat="1" ht="12" customHeight="1">
      <c r="A92" s="24" t="s">
        <v>76</v>
      </c>
      <c r="B92" s="88">
        <v>43</v>
      </c>
      <c r="C92" s="88">
        <v>1102</v>
      </c>
      <c r="D92" s="88">
        <v>4</v>
      </c>
      <c r="E92" s="88">
        <v>80</v>
      </c>
      <c r="F92" s="88">
        <v>55</v>
      </c>
      <c r="G92" s="88">
        <v>118</v>
      </c>
      <c r="H92" s="88">
        <v>806</v>
      </c>
      <c r="I92" s="88">
        <v>27</v>
      </c>
      <c r="J92" s="88">
        <v>12</v>
      </c>
      <c r="K92" s="6">
        <v>1236</v>
      </c>
      <c r="L92" s="6">
        <v>274</v>
      </c>
      <c r="M92" s="6">
        <v>962</v>
      </c>
      <c r="N92" s="5">
        <v>77.8</v>
      </c>
      <c r="O92" s="11" t="s">
        <v>146</v>
      </c>
      <c r="P92" s="8">
        <v>165</v>
      </c>
      <c r="Q92" s="5">
        <v>21.4</v>
      </c>
      <c r="R92" s="15">
        <v>6.9</v>
      </c>
      <c r="S92" s="15">
        <v>3.1</v>
      </c>
      <c r="T92"/>
    </row>
    <row r="93" spans="1:20" s="1" customFormat="1" ht="12" customHeight="1">
      <c r="A93" s="24" t="s">
        <v>77</v>
      </c>
      <c r="B93" s="88">
        <v>20</v>
      </c>
      <c r="C93" s="88">
        <v>390</v>
      </c>
      <c r="D93" s="88">
        <v>6</v>
      </c>
      <c r="E93" s="88">
        <v>20</v>
      </c>
      <c r="F93" s="88">
        <v>39</v>
      </c>
      <c r="G93" s="88">
        <v>37</v>
      </c>
      <c r="H93" s="88">
        <v>271</v>
      </c>
      <c r="I93" s="88">
        <v>13</v>
      </c>
      <c r="J93" s="88">
        <v>4</v>
      </c>
      <c r="K93" s="6">
        <v>432</v>
      </c>
      <c r="L93" s="6">
        <v>120</v>
      </c>
      <c r="M93" s="6">
        <v>312</v>
      </c>
      <c r="N93" s="5">
        <v>72.2</v>
      </c>
      <c r="O93" s="11" t="s">
        <v>237</v>
      </c>
      <c r="P93" s="8">
        <v>171</v>
      </c>
      <c r="Q93" s="5">
        <v>20.9</v>
      </c>
      <c r="R93" s="15">
        <v>5.8</v>
      </c>
      <c r="S93" s="15">
        <v>3</v>
      </c>
      <c r="T93"/>
    </row>
    <row r="94" spans="1:20" s="1" customFormat="1" ht="12" customHeight="1">
      <c r="A94" s="24" t="s">
        <v>78</v>
      </c>
      <c r="B94" s="88">
        <v>25</v>
      </c>
      <c r="C94" s="88">
        <v>182</v>
      </c>
      <c r="D94" s="88">
        <v>0</v>
      </c>
      <c r="E94" s="88">
        <v>7</v>
      </c>
      <c r="F94" s="88">
        <v>11</v>
      </c>
      <c r="G94" s="88">
        <v>17</v>
      </c>
      <c r="H94" s="88">
        <v>137</v>
      </c>
      <c r="I94" s="88">
        <v>8</v>
      </c>
      <c r="J94" s="88">
        <v>2</v>
      </c>
      <c r="K94" s="6">
        <v>218</v>
      </c>
      <c r="L94" s="6">
        <v>36</v>
      </c>
      <c r="M94" s="6">
        <v>182</v>
      </c>
      <c r="N94" s="5">
        <v>83.5</v>
      </c>
      <c r="O94" s="11" t="s">
        <v>147</v>
      </c>
      <c r="P94" s="8">
        <v>166</v>
      </c>
      <c r="Q94" s="5">
        <v>23</v>
      </c>
      <c r="R94" s="15">
        <v>7.1</v>
      </c>
      <c r="S94" s="15">
        <v>3.3</v>
      </c>
      <c r="T94"/>
    </row>
    <row r="95" spans="1:20" s="1" customFormat="1" ht="12" customHeight="1">
      <c r="A95" s="25" t="s">
        <v>79</v>
      </c>
      <c r="B95" s="88">
        <v>1</v>
      </c>
      <c r="C95" s="88">
        <v>54</v>
      </c>
      <c r="D95" s="88">
        <v>1</v>
      </c>
      <c r="E95" s="88">
        <v>1</v>
      </c>
      <c r="F95" s="88">
        <v>4</v>
      </c>
      <c r="G95" s="88">
        <v>4</v>
      </c>
      <c r="H95" s="88">
        <v>42</v>
      </c>
      <c r="I95" s="88">
        <v>1</v>
      </c>
      <c r="J95" s="88">
        <v>1</v>
      </c>
      <c r="K95" s="6">
        <v>62</v>
      </c>
      <c r="L95" s="6">
        <v>16</v>
      </c>
      <c r="M95" s="6">
        <v>46</v>
      </c>
      <c r="N95" s="5">
        <v>74.2</v>
      </c>
      <c r="O95" s="11" t="s">
        <v>148</v>
      </c>
      <c r="P95" s="8">
        <v>167</v>
      </c>
      <c r="Q95" s="5">
        <v>19.3</v>
      </c>
      <c r="R95" s="15">
        <v>6.3</v>
      </c>
      <c r="S95" s="15">
        <v>3.2</v>
      </c>
      <c r="T95"/>
    </row>
    <row r="96" spans="1:20" s="1" customFormat="1" ht="12" customHeight="1">
      <c r="A96" s="26" t="s">
        <v>109</v>
      </c>
      <c r="B96" s="88">
        <v>22</v>
      </c>
      <c r="C96" s="88">
        <v>225</v>
      </c>
      <c r="D96" s="88">
        <v>2</v>
      </c>
      <c r="E96" s="88">
        <v>17</v>
      </c>
      <c r="F96" s="88">
        <v>11</v>
      </c>
      <c r="G96" s="88">
        <v>10</v>
      </c>
      <c r="H96" s="88">
        <v>171</v>
      </c>
      <c r="I96" s="88">
        <v>9</v>
      </c>
      <c r="J96" s="88">
        <v>5</v>
      </c>
      <c r="K96" s="17">
        <v>286</v>
      </c>
      <c r="L96" s="17">
        <v>82</v>
      </c>
      <c r="M96" s="17">
        <v>202</v>
      </c>
      <c r="N96" s="14">
        <v>70.599999999999994</v>
      </c>
      <c r="O96" s="49"/>
      <c r="P96" s="50"/>
      <c r="Q96" s="14"/>
      <c r="R96" s="51"/>
      <c r="S96" s="51"/>
      <c r="T96" s="52"/>
    </row>
    <row r="97" spans="1:20" s="1" customFormat="1" ht="12" customHeight="1">
      <c r="A97" s="24" t="s">
        <v>80</v>
      </c>
      <c r="B97" s="88">
        <v>18</v>
      </c>
      <c r="C97" s="88">
        <v>124</v>
      </c>
      <c r="D97" s="88">
        <v>0</v>
      </c>
      <c r="E97" s="88">
        <v>4</v>
      </c>
      <c r="F97" s="88">
        <v>3</v>
      </c>
      <c r="G97" s="88">
        <v>6</v>
      </c>
      <c r="H97" s="88">
        <v>101</v>
      </c>
      <c r="I97" s="88">
        <v>6</v>
      </c>
      <c r="J97" s="88">
        <v>4</v>
      </c>
      <c r="K97" s="6">
        <v>146</v>
      </c>
      <c r="L97" s="6">
        <v>55</v>
      </c>
      <c r="M97" s="6">
        <v>91</v>
      </c>
      <c r="N97" s="5">
        <v>62.3</v>
      </c>
      <c r="O97" s="11" t="s">
        <v>149</v>
      </c>
      <c r="P97" s="8">
        <v>168</v>
      </c>
      <c r="Q97" s="5">
        <v>21.8</v>
      </c>
      <c r="R97" s="15">
        <v>6.7</v>
      </c>
      <c r="S97" s="15">
        <v>3.3</v>
      </c>
      <c r="T97"/>
    </row>
    <row r="98" spans="1:20" s="1" customFormat="1" ht="12" customHeight="1">
      <c r="A98" s="24" t="s">
        <v>81</v>
      </c>
      <c r="B98" s="88">
        <v>12</v>
      </c>
      <c r="C98" s="88">
        <v>125</v>
      </c>
      <c r="D98" s="88">
        <v>0</v>
      </c>
      <c r="E98" s="88">
        <v>5</v>
      </c>
      <c r="F98" s="88">
        <v>11</v>
      </c>
      <c r="G98" s="88">
        <v>9</v>
      </c>
      <c r="H98" s="88">
        <v>93</v>
      </c>
      <c r="I98" s="88">
        <v>3</v>
      </c>
      <c r="J98" s="88">
        <v>4</v>
      </c>
      <c r="K98" s="6">
        <v>146</v>
      </c>
      <c r="L98" s="6">
        <v>29</v>
      </c>
      <c r="M98" s="6">
        <v>117</v>
      </c>
      <c r="N98" s="5">
        <v>80.099999999999994</v>
      </c>
      <c r="O98" s="11" t="s">
        <v>236</v>
      </c>
      <c r="P98" s="8">
        <v>194</v>
      </c>
      <c r="Q98" s="5">
        <v>20.3</v>
      </c>
      <c r="R98" s="15">
        <v>6.5</v>
      </c>
      <c r="S98" s="15">
        <v>3</v>
      </c>
      <c r="T98"/>
    </row>
    <row r="99" spans="1:20" s="1" customFormat="1" ht="12" customHeight="1">
      <c r="A99" s="24" t="s">
        <v>82</v>
      </c>
      <c r="B99" s="88">
        <v>6</v>
      </c>
      <c r="C99" s="88">
        <v>67</v>
      </c>
      <c r="D99" s="88">
        <v>0</v>
      </c>
      <c r="E99" s="88">
        <v>1</v>
      </c>
      <c r="F99" s="88">
        <v>3</v>
      </c>
      <c r="G99" s="88">
        <v>2</v>
      </c>
      <c r="H99" s="88">
        <v>58</v>
      </c>
      <c r="I99" s="88">
        <v>2</v>
      </c>
      <c r="J99" s="88">
        <v>1</v>
      </c>
      <c r="K99" s="6">
        <v>78</v>
      </c>
      <c r="L99" s="6">
        <v>28</v>
      </c>
      <c r="M99" s="6">
        <v>50</v>
      </c>
      <c r="N99" s="5">
        <v>64.099999999999994</v>
      </c>
      <c r="O99" s="11" t="s">
        <v>238</v>
      </c>
      <c r="P99" s="8">
        <v>160</v>
      </c>
      <c r="Q99" s="5">
        <v>22.8</v>
      </c>
      <c r="R99" s="15">
        <v>7</v>
      </c>
      <c r="S99" s="15">
        <v>3.1</v>
      </c>
      <c r="T99"/>
    </row>
    <row r="100" spans="1:20" s="1" customFormat="1" ht="12" customHeight="1">
      <c r="A100" s="24" t="s">
        <v>83</v>
      </c>
      <c r="B100" s="88">
        <v>18</v>
      </c>
      <c r="C100" s="88">
        <v>204</v>
      </c>
      <c r="D100" s="88">
        <v>0</v>
      </c>
      <c r="E100" s="88">
        <v>20</v>
      </c>
      <c r="F100" s="88">
        <v>15</v>
      </c>
      <c r="G100" s="88">
        <v>19</v>
      </c>
      <c r="H100" s="88">
        <v>140</v>
      </c>
      <c r="I100" s="88">
        <v>4</v>
      </c>
      <c r="J100" s="88">
        <v>6</v>
      </c>
      <c r="K100" s="6">
        <v>228</v>
      </c>
      <c r="L100" s="6">
        <v>86</v>
      </c>
      <c r="M100" s="6">
        <v>142</v>
      </c>
      <c r="N100" s="5">
        <v>62.3</v>
      </c>
      <c r="O100" s="11" t="s">
        <v>150</v>
      </c>
      <c r="P100" s="8">
        <v>172</v>
      </c>
      <c r="Q100" s="5">
        <v>19.8</v>
      </c>
      <c r="R100" s="15">
        <v>6.4</v>
      </c>
      <c r="S100" s="15">
        <v>3</v>
      </c>
      <c r="T100"/>
    </row>
    <row r="101" spans="1:20" s="1" customFormat="1" ht="12" customHeight="1">
      <c r="A101" s="24" t="s">
        <v>84</v>
      </c>
      <c r="B101" s="88">
        <v>10</v>
      </c>
      <c r="C101" s="88">
        <v>148</v>
      </c>
      <c r="D101" s="88">
        <v>4</v>
      </c>
      <c r="E101" s="88">
        <v>5</v>
      </c>
      <c r="F101" s="88">
        <v>15</v>
      </c>
      <c r="G101" s="88">
        <v>19</v>
      </c>
      <c r="H101" s="88">
        <v>96</v>
      </c>
      <c r="I101" s="88">
        <v>1</v>
      </c>
      <c r="J101" s="88">
        <v>8</v>
      </c>
      <c r="K101" s="4">
        <v>230</v>
      </c>
      <c r="L101" s="4">
        <v>77</v>
      </c>
      <c r="M101" s="4">
        <v>153</v>
      </c>
      <c r="N101" s="5">
        <v>66.5</v>
      </c>
      <c r="O101" s="11" t="s">
        <v>151</v>
      </c>
      <c r="P101" s="8">
        <v>163</v>
      </c>
      <c r="Q101" s="5">
        <v>23.4</v>
      </c>
      <c r="R101" s="15">
        <v>7.9</v>
      </c>
      <c r="S101" s="15">
        <v>3.8</v>
      </c>
      <c r="T101"/>
    </row>
    <row r="102" spans="1:20" s="1" customFormat="1" ht="12" customHeight="1">
      <c r="A102" s="24" t="s">
        <v>246</v>
      </c>
      <c r="B102" s="88">
        <v>27</v>
      </c>
      <c r="C102" s="88">
        <v>215</v>
      </c>
      <c r="D102" s="88">
        <v>0</v>
      </c>
      <c r="E102" s="88">
        <v>7</v>
      </c>
      <c r="F102" s="88">
        <v>8</v>
      </c>
      <c r="G102" s="88">
        <v>19</v>
      </c>
      <c r="H102" s="88">
        <v>169</v>
      </c>
      <c r="I102" s="88">
        <v>4</v>
      </c>
      <c r="J102" s="88">
        <v>8</v>
      </c>
      <c r="K102" s="6">
        <v>268</v>
      </c>
      <c r="L102" s="6">
        <v>95</v>
      </c>
      <c r="M102" s="6">
        <v>173</v>
      </c>
      <c r="N102" s="5">
        <v>64.599999999999994</v>
      </c>
      <c r="O102" s="11" t="s">
        <v>247</v>
      </c>
      <c r="P102" s="8">
        <v>169</v>
      </c>
      <c r="Q102" s="5">
        <v>19.7</v>
      </c>
      <c r="R102" s="15">
        <v>6.1</v>
      </c>
      <c r="S102" s="15">
        <v>3.4</v>
      </c>
      <c r="T102"/>
    </row>
    <row r="103" spans="1:20" s="1" customFormat="1" ht="12" customHeight="1">
      <c r="A103" s="24" t="s">
        <v>85</v>
      </c>
      <c r="B103" s="88">
        <v>72</v>
      </c>
      <c r="C103" s="88">
        <v>457</v>
      </c>
      <c r="D103" s="88">
        <v>5</v>
      </c>
      <c r="E103" s="88">
        <v>29</v>
      </c>
      <c r="F103" s="88">
        <v>19</v>
      </c>
      <c r="G103" s="88">
        <v>43</v>
      </c>
      <c r="H103" s="88">
        <v>339</v>
      </c>
      <c r="I103" s="88">
        <v>15</v>
      </c>
      <c r="J103" s="88">
        <v>7</v>
      </c>
      <c r="K103" s="19">
        <v>555</v>
      </c>
      <c r="L103" s="19">
        <v>224</v>
      </c>
      <c r="M103" s="19">
        <v>331</v>
      </c>
      <c r="N103" s="5">
        <v>59.6</v>
      </c>
      <c r="O103" s="11" t="s">
        <v>132</v>
      </c>
      <c r="P103" s="8">
        <v>184</v>
      </c>
      <c r="Q103" s="5">
        <v>20.7</v>
      </c>
      <c r="R103" s="15">
        <v>7.6</v>
      </c>
      <c r="S103" s="15">
        <v>4.4000000000000004</v>
      </c>
      <c r="T103"/>
    </row>
    <row r="104" spans="1:20" s="1" customFormat="1" ht="12" customHeight="1">
      <c r="A104" s="24" t="s">
        <v>86</v>
      </c>
      <c r="B104" s="88">
        <v>624</v>
      </c>
      <c r="C104" s="88">
        <v>429</v>
      </c>
      <c r="D104" s="88">
        <v>1</v>
      </c>
      <c r="E104" s="88">
        <v>63</v>
      </c>
      <c r="F104" s="88">
        <v>17</v>
      </c>
      <c r="G104" s="88">
        <v>24</v>
      </c>
      <c r="H104" s="88">
        <v>313</v>
      </c>
      <c r="I104" s="88">
        <v>6</v>
      </c>
      <c r="J104" s="88">
        <v>5</v>
      </c>
      <c r="K104" s="6">
        <v>1124</v>
      </c>
      <c r="L104" s="6">
        <v>737</v>
      </c>
      <c r="M104" s="6">
        <v>387</v>
      </c>
      <c r="N104" s="5">
        <v>34.4</v>
      </c>
      <c r="O104" s="11" t="s">
        <v>133</v>
      </c>
      <c r="P104" s="8">
        <v>214</v>
      </c>
      <c r="Q104" s="5">
        <v>20.100000000000001</v>
      </c>
      <c r="R104" s="15">
        <v>5.7</v>
      </c>
      <c r="S104" s="15">
        <v>2.5</v>
      </c>
      <c r="T104"/>
    </row>
    <row r="105" spans="1:20" s="1" customFormat="1" ht="12" customHeight="1">
      <c r="A105" s="24" t="s">
        <v>87</v>
      </c>
      <c r="B105" s="88">
        <v>150</v>
      </c>
      <c r="C105" s="88">
        <v>489</v>
      </c>
      <c r="D105" s="88">
        <v>4</v>
      </c>
      <c r="E105" s="88">
        <v>36</v>
      </c>
      <c r="F105" s="88">
        <v>28</v>
      </c>
      <c r="G105" s="88">
        <v>24</v>
      </c>
      <c r="H105" s="88">
        <v>374</v>
      </c>
      <c r="I105" s="88">
        <v>10</v>
      </c>
      <c r="J105" s="88">
        <v>13</v>
      </c>
      <c r="K105" s="6">
        <v>686</v>
      </c>
      <c r="L105" s="6">
        <v>390</v>
      </c>
      <c r="M105" s="6">
        <v>296</v>
      </c>
      <c r="N105" s="5">
        <v>43.1</v>
      </c>
      <c r="O105" s="11" t="s">
        <v>134</v>
      </c>
      <c r="P105" s="8">
        <v>204</v>
      </c>
      <c r="Q105" s="5">
        <v>20.7</v>
      </c>
      <c r="R105" s="15">
        <v>6.3</v>
      </c>
      <c r="S105" s="15">
        <v>2.7</v>
      </c>
      <c r="T105"/>
    </row>
    <row r="106" spans="1:20" s="1" customFormat="1" ht="12" customHeight="1">
      <c r="A106" s="24" t="s">
        <v>88</v>
      </c>
      <c r="B106" s="88">
        <v>113</v>
      </c>
      <c r="C106" s="88">
        <v>509</v>
      </c>
      <c r="D106" s="88">
        <v>2</v>
      </c>
      <c r="E106" s="88">
        <v>31</v>
      </c>
      <c r="F106" s="88">
        <v>40</v>
      </c>
      <c r="G106" s="88">
        <v>47</v>
      </c>
      <c r="H106" s="88">
        <v>367</v>
      </c>
      <c r="I106" s="88">
        <v>18</v>
      </c>
      <c r="J106" s="88">
        <v>4</v>
      </c>
      <c r="K106" s="6">
        <v>656</v>
      </c>
      <c r="L106" s="6">
        <v>254</v>
      </c>
      <c r="M106" s="6">
        <v>402</v>
      </c>
      <c r="N106" s="5">
        <v>61.3</v>
      </c>
      <c r="O106" s="11" t="s">
        <v>135</v>
      </c>
      <c r="P106" s="8">
        <v>209</v>
      </c>
      <c r="Q106" s="5">
        <v>23</v>
      </c>
      <c r="R106" s="15">
        <v>7</v>
      </c>
      <c r="S106" s="15">
        <v>3</v>
      </c>
      <c r="T106"/>
    </row>
    <row r="107" spans="1:20" s="1" customFormat="1" ht="12" customHeight="1">
      <c r="A107" s="24" t="s">
        <v>89</v>
      </c>
      <c r="B107" s="88">
        <v>20</v>
      </c>
      <c r="C107" s="88">
        <v>83</v>
      </c>
      <c r="D107" s="88">
        <v>1</v>
      </c>
      <c r="E107" s="88">
        <v>8</v>
      </c>
      <c r="F107" s="88">
        <v>14</v>
      </c>
      <c r="G107" s="88">
        <v>15</v>
      </c>
      <c r="H107" s="88">
        <v>40</v>
      </c>
      <c r="I107" s="88">
        <v>4</v>
      </c>
      <c r="J107" s="88">
        <v>1</v>
      </c>
      <c r="K107" s="6">
        <v>111</v>
      </c>
      <c r="L107" s="6">
        <v>33</v>
      </c>
      <c r="M107" s="6">
        <v>78</v>
      </c>
      <c r="N107" s="5">
        <v>70.3</v>
      </c>
      <c r="O107" s="20" t="s">
        <v>136</v>
      </c>
      <c r="P107" s="8">
        <v>185</v>
      </c>
      <c r="Q107" s="5">
        <v>17.3</v>
      </c>
      <c r="R107" s="15">
        <v>6.7</v>
      </c>
      <c r="S107" s="15">
        <v>2.6</v>
      </c>
      <c r="T107"/>
    </row>
    <row r="108" spans="1:20" s="1" customFormat="1" ht="12" customHeight="1">
      <c r="A108" s="24"/>
      <c r="B108" s="24"/>
      <c r="C108" s="24"/>
      <c r="D108" s="24"/>
      <c r="E108" s="24"/>
      <c r="F108" s="24"/>
      <c r="G108" s="24"/>
      <c r="H108" s="24"/>
      <c r="I108" s="24"/>
      <c r="J108" s="24"/>
      <c r="K108" s="6"/>
      <c r="L108" s="6"/>
      <c r="M108" s="6"/>
      <c r="N108" s="5"/>
      <c r="O108" s="22" t="s">
        <v>142</v>
      </c>
      <c r="P108" s="8">
        <v>193</v>
      </c>
      <c r="Q108" s="5">
        <v>20.6</v>
      </c>
      <c r="R108" s="15">
        <v>7.1</v>
      </c>
      <c r="S108" s="15">
        <v>2.7</v>
      </c>
      <c r="T108"/>
    </row>
    <row r="109" spans="1:20" s="1" customFormat="1" ht="12" customHeight="1">
      <c r="A109" s="24"/>
      <c r="B109" s="24"/>
      <c r="C109" s="24"/>
      <c r="D109" s="24"/>
      <c r="E109" s="24"/>
      <c r="F109" s="24"/>
      <c r="G109" s="24"/>
      <c r="H109" s="24"/>
      <c r="I109" s="24"/>
      <c r="J109" s="24"/>
      <c r="K109" s="6"/>
      <c r="L109" s="6"/>
      <c r="M109" s="6"/>
      <c r="N109" s="5"/>
      <c r="O109" s="21" t="s">
        <v>242</v>
      </c>
      <c r="P109" s="8">
        <v>212</v>
      </c>
      <c r="Q109" s="5">
        <v>22.7</v>
      </c>
      <c r="R109" s="15">
        <v>7.3</v>
      </c>
      <c r="S109" s="15">
        <v>3.5</v>
      </c>
      <c r="T109"/>
    </row>
    <row r="110" spans="1:20" s="1" customFormat="1" ht="12" customHeight="1">
      <c r="A110" s="25" t="s">
        <v>90</v>
      </c>
      <c r="B110" s="88">
        <v>4</v>
      </c>
      <c r="C110" s="88">
        <v>66</v>
      </c>
      <c r="D110" s="88">
        <v>0</v>
      </c>
      <c r="E110" s="88">
        <v>1</v>
      </c>
      <c r="F110" s="88">
        <v>7</v>
      </c>
      <c r="G110" s="88">
        <v>2</v>
      </c>
      <c r="H110" s="88">
        <v>51</v>
      </c>
      <c r="I110" s="88">
        <v>2</v>
      </c>
      <c r="J110" s="88">
        <v>3</v>
      </c>
      <c r="K110" s="6">
        <v>80</v>
      </c>
      <c r="L110" s="6">
        <v>37</v>
      </c>
      <c r="M110" s="6">
        <v>43</v>
      </c>
      <c r="N110" s="5">
        <v>53.8</v>
      </c>
      <c r="O110" s="11" t="s">
        <v>137</v>
      </c>
      <c r="P110" s="8">
        <v>187</v>
      </c>
      <c r="Q110" s="5">
        <v>17.399999999999999</v>
      </c>
      <c r="R110" s="15">
        <v>6</v>
      </c>
      <c r="S110" s="15">
        <v>3.7</v>
      </c>
      <c r="T110"/>
    </row>
    <row r="111" spans="1:20" s="1" customFormat="1" ht="12" customHeight="1">
      <c r="A111" s="26" t="s">
        <v>91</v>
      </c>
      <c r="B111" s="88">
        <v>11</v>
      </c>
      <c r="C111" s="88">
        <v>83</v>
      </c>
      <c r="D111" s="88">
        <v>0</v>
      </c>
      <c r="E111" s="88">
        <v>3</v>
      </c>
      <c r="F111" s="88">
        <v>4</v>
      </c>
      <c r="G111" s="88">
        <v>6</v>
      </c>
      <c r="H111" s="88">
        <v>69</v>
      </c>
      <c r="I111" s="88">
        <v>1</v>
      </c>
      <c r="J111" s="88">
        <v>0</v>
      </c>
      <c r="K111" s="6">
        <v>103</v>
      </c>
      <c r="L111" s="6">
        <v>42</v>
      </c>
      <c r="M111" s="6">
        <v>61</v>
      </c>
      <c r="N111" s="5">
        <v>59.2</v>
      </c>
      <c r="T111"/>
    </row>
    <row r="112" spans="1:20" s="1" customFormat="1" ht="12" customHeight="1">
      <c r="A112" s="24" t="s">
        <v>92</v>
      </c>
      <c r="B112" s="88">
        <v>57</v>
      </c>
      <c r="C112" s="88">
        <v>167</v>
      </c>
      <c r="D112" s="88">
        <v>1</v>
      </c>
      <c r="E112" s="88">
        <v>5</v>
      </c>
      <c r="F112" s="88">
        <v>5</v>
      </c>
      <c r="G112" s="88">
        <v>10</v>
      </c>
      <c r="H112" s="88">
        <v>139</v>
      </c>
      <c r="I112" s="88">
        <v>4</v>
      </c>
      <c r="J112" s="88">
        <v>3</v>
      </c>
      <c r="K112" s="6">
        <v>234</v>
      </c>
      <c r="L112" s="6">
        <v>125</v>
      </c>
      <c r="M112" s="6">
        <v>108</v>
      </c>
      <c r="N112" s="5">
        <v>46.2</v>
      </c>
      <c r="O112" s="11" t="s">
        <v>138</v>
      </c>
      <c r="P112" s="8">
        <v>195</v>
      </c>
      <c r="Q112" s="5">
        <v>21.4</v>
      </c>
      <c r="R112" s="15">
        <v>6.2</v>
      </c>
      <c r="S112" s="15">
        <v>2.5</v>
      </c>
      <c r="T112"/>
    </row>
    <row r="113" spans="1:20" s="1" customFormat="1" ht="12" customHeight="1">
      <c r="A113" s="24" t="s">
        <v>93</v>
      </c>
      <c r="B113" s="88">
        <v>32</v>
      </c>
      <c r="C113" s="88">
        <v>70</v>
      </c>
      <c r="D113" s="88">
        <v>0</v>
      </c>
      <c r="E113" s="88">
        <v>7</v>
      </c>
      <c r="F113" s="88">
        <v>3</v>
      </c>
      <c r="G113" s="88">
        <v>1</v>
      </c>
      <c r="H113" s="88">
        <v>57</v>
      </c>
      <c r="I113" s="88">
        <v>1</v>
      </c>
      <c r="J113" s="88">
        <v>1</v>
      </c>
      <c r="K113" s="6">
        <v>114</v>
      </c>
      <c r="L113" s="6">
        <v>71</v>
      </c>
      <c r="M113" s="6">
        <v>43</v>
      </c>
      <c r="N113" s="5">
        <v>37.700000000000003</v>
      </c>
      <c r="O113" s="11" t="s">
        <v>139</v>
      </c>
      <c r="P113" s="8">
        <v>199</v>
      </c>
      <c r="Q113" s="5">
        <v>22.1</v>
      </c>
      <c r="R113" s="15">
        <v>6.8</v>
      </c>
      <c r="S113" s="15">
        <v>2.6</v>
      </c>
      <c r="T113"/>
    </row>
    <row r="114" spans="1:20" s="1" customFormat="1" ht="12" customHeight="1">
      <c r="A114" s="24" t="s">
        <v>94</v>
      </c>
      <c r="B114" s="88">
        <v>94</v>
      </c>
      <c r="C114" s="88">
        <v>159</v>
      </c>
      <c r="D114" s="88">
        <v>0</v>
      </c>
      <c r="E114" s="88">
        <v>17</v>
      </c>
      <c r="F114" s="88">
        <v>5</v>
      </c>
      <c r="G114" s="88">
        <v>10</v>
      </c>
      <c r="H114" s="88">
        <v>120</v>
      </c>
      <c r="I114" s="88">
        <v>1</v>
      </c>
      <c r="J114" s="88">
        <v>6</v>
      </c>
      <c r="K114" s="6">
        <v>272</v>
      </c>
      <c r="L114" s="6">
        <v>111</v>
      </c>
      <c r="M114" s="6">
        <v>161</v>
      </c>
      <c r="N114" s="5">
        <v>59.2</v>
      </c>
      <c r="O114" s="11" t="s">
        <v>140</v>
      </c>
      <c r="P114" s="8">
        <v>201</v>
      </c>
      <c r="Q114" s="5">
        <v>22.6</v>
      </c>
      <c r="R114" s="15">
        <v>7.2</v>
      </c>
      <c r="S114" s="15">
        <v>3.5</v>
      </c>
      <c r="T114"/>
    </row>
    <row r="115" spans="1:20" s="1" customFormat="1" ht="12" customHeight="1">
      <c r="A115" s="24" t="s">
        <v>117</v>
      </c>
      <c r="B115" s="88">
        <v>31</v>
      </c>
      <c r="C115" s="88">
        <v>68</v>
      </c>
      <c r="D115" s="88">
        <v>1</v>
      </c>
      <c r="E115" s="88">
        <v>10</v>
      </c>
      <c r="F115" s="88">
        <v>5</v>
      </c>
      <c r="G115" s="88">
        <v>5</v>
      </c>
      <c r="H115" s="88">
        <v>45</v>
      </c>
      <c r="I115" s="88">
        <v>1</v>
      </c>
      <c r="J115" s="88">
        <v>1</v>
      </c>
      <c r="K115" s="6">
        <v>104</v>
      </c>
      <c r="L115" s="6">
        <v>46</v>
      </c>
      <c r="M115" s="6">
        <v>58</v>
      </c>
      <c r="N115" s="5">
        <v>55.8</v>
      </c>
      <c r="O115" s="11" t="s">
        <v>243</v>
      </c>
      <c r="P115" s="8">
        <v>203</v>
      </c>
      <c r="Q115" s="5">
        <v>21.5</v>
      </c>
      <c r="R115" s="15">
        <v>7.7</v>
      </c>
      <c r="S115" s="15">
        <v>3.7</v>
      </c>
      <c r="T115"/>
    </row>
    <row r="116" spans="1:20" s="1" customFormat="1" ht="12" customHeight="1">
      <c r="A116" s="24" t="s">
        <v>256</v>
      </c>
      <c r="B116" s="13">
        <v>73</v>
      </c>
      <c r="C116" s="13">
        <v>169</v>
      </c>
      <c r="D116" s="13">
        <v>2</v>
      </c>
      <c r="E116" s="13">
        <v>9</v>
      </c>
      <c r="F116" s="13">
        <v>29</v>
      </c>
      <c r="G116" s="13">
        <v>15</v>
      </c>
      <c r="H116" s="13">
        <v>106</v>
      </c>
      <c r="I116" s="13">
        <v>4</v>
      </c>
      <c r="J116" s="13">
        <v>4</v>
      </c>
      <c r="K116" s="6">
        <v>264</v>
      </c>
      <c r="L116" s="6">
        <v>96</v>
      </c>
      <c r="M116" s="6">
        <v>168</v>
      </c>
      <c r="N116" s="5">
        <v>63.6</v>
      </c>
      <c r="O116" s="20" t="s">
        <v>143</v>
      </c>
      <c r="P116" s="8">
        <v>188</v>
      </c>
      <c r="Q116" s="5">
        <v>23.8</v>
      </c>
      <c r="R116" s="15">
        <v>7.3</v>
      </c>
      <c r="S116" s="15">
        <v>3.1</v>
      </c>
      <c r="T116"/>
    </row>
    <row r="117" spans="1:20" s="1" customFormat="1" ht="12" customHeight="1">
      <c r="A117" s="24"/>
      <c r="B117" s="24"/>
      <c r="C117" s="24"/>
      <c r="D117" s="24"/>
      <c r="E117" s="24"/>
      <c r="F117" s="24"/>
      <c r="G117" s="24"/>
      <c r="H117" s="24"/>
      <c r="I117" s="24"/>
      <c r="J117" s="24"/>
      <c r="K117" s="6"/>
      <c r="L117" s="6"/>
      <c r="M117" s="6"/>
      <c r="N117" s="5"/>
      <c r="O117" s="22" t="s">
        <v>144</v>
      </c>
      <c r="P117" s="8">
        <v>196</v>
      </c>
      <c r="Q117" s="5">
        <v>20.7</v>
      </c>
      <c r="R117" s="15">
        <v>6.9</v>
      </c>
      <c r="S117" s="15">
        <v>4</v>
      </c>
      <c r="T117"/>
    </row>
    <row r="118" spans="1:20" s="1" customFormat="1" ht="12" customHeight="1">
      <c r="A118" s="24"/>
      <c r="B118" s="24"/>
      <c r="C118" s="24"/>
      <c r="D118" s="24"/>
      <c r="E118" s="24"/>
      <c r="F118" s="24"/>
      <c r="G118" s="24"/>
      <c r="H118" s="24"/>
      <c r="I118" s="24"/>
      <c r="J118" s="24"/>
      <c r="K118" s="6"/>
      <c r="L118" s="6"/>
      <c r="M118" s="6"/>
      <c r="N118" s="5"/>
      <c r="O118" s="21" t="s">
        <v>145</v>
      </c>
      <c r="P118" s="8">
        <v>211</v>
      </c>
      <c r="Q118" s="5">
        <v>18.600000000000001</v>
      </c>
      <c r="R118" s="15">
        <v>7</v>
      </c>
      <c r="S118" s="15">
        <v>3</v>
      </c>
      <c r="T118"/>
    </row>
    <row r="119" spans="1:20" s="1" customFormat="1" ht="12" customHeight="1">
      <c r="A119" s="24" t="s">
        <v>95</v>
      </c>
      <c r="B119" s="88">
        <v>100</v>
      </c>
      <c r="C119" s="88">
        <v>144</v>
      </c>
      <c r="D119" s="88">
        <v>0</v>
      </c>
      <c r="E119" s="88">
        <v>14</v>
      </c>
      <c r="F119" s="88">
        <v>5</v>
      </c>
      <c r="G119" s="88">
        <v>8</v>
      </c>
      <c r="H119" s="88">
        <v>111</v>
      </c>
      <c r="I119" s="88">
        <v>3</v>
      </c>
      <c r="J119" s="88">
        <v>3</v>
      </c>
      <c r="K119" s="6">
        <v>261</v>
      </c>
      <c r="L119" s="6">
        <v>227</v>
      </c>
      <c r="M119" s="6">
        <v>34</v>
      </c>
      <c r="N119" s="5">
        <v>13</v>
      </c>
      <c r="O119" s="11" t="s">
        <v>119</v>
      </c>
      <c r="P119" s="8">
        <v>32</v>
      </c>
      <c r="Q119" s="5">
        <v>22.9</v>
      </c>
      <c r="R119" s="15">
        <v>5.8</v>
      </c>
      <c r="S119" s="15">
        <v>3.3</v>
      </c>
      <c r="T119"/>
    </row>
    <row r="120" spans="1:20" s="1" customFormat="1" ht="12" customHeight="1">
      <c r="A120" s="24" t="s">
        <v>96</v>
      </c>
      <c r="B120" s="90">
        <v>380</v>
      </c>
      <c r="C120" s="90">
        <v>395</v>
      </c>
      <c r="D120" s="90">
        <v>1</v>
      </c>
      <c r="E120" s="90">
        <v>50</v>
      </c>
      <c r="F120" s="90">
        <v>14</v>
      </c>
      <c r="G120" s="90">
        <v>29</v>
      </c>
      <c r="H120" s="90">
        <v>289</v>
      </c>
      <c r="I120" s="90">
        <v>8</v>
      </c>
      <c r="J120" s="90">
        <v>4</v>
      </c>
      <c r="K120" s="6">
        <v>826</v>
      </c>
      <c r="L120" s="6">
        <v>567</v>
      </c>
      <c r="M120" s="6">
        <v>258</v>
      </c>
      <c r="N120" s="5">
        <v>31.2</v>
      </c>
      <c r="O120" s="11" t="s">
        <v>120</v>
      </c>
      <c r="P120" s="8">
        <v>31</v>
      </c>
      <c r="Q120" s="5">
        <v>22.1</v>
      </c>
      <c r="R120" s="15">
        <v>7.5</v>
      </c>
      <c r="S120" s="15">
        <v>3.3</v>
      </c>
      <c r="T120"/>
    </row>
    <row r="121" spans="1:20" s="1" customFormat="1" ht="12" customHeight="1">
      <c r="A121" s="24" t="s">
        <v>97</v>
      </c>
      <c r="B121" s="88">
        <v>375</v>
      </c>
      <c r="C121" s="88">
        <v>216</v>
      </c>
      <c r="D121" s="88">
        <v>0</v>
      </c>
      <c r="E121" s="88">
        <v>31</v>
      </c>
      <c r="F121" s="88">
        <v>10</v>
      </c>
      <c r="G121" s="88">
        <v>18</v>
      </c>
      <c r="H121" s="88">
        <v>149</v>
      </c>
      <c r="I121" s="88">
        <v>3</v>
      </c>
      <c r="J121" s="88">
        <v>5</v>
      </c>
      <c r="K121" s="6">
        <v>636</v>
      </c>
      <c r="L121" s="6">
        <v>488</v>
      </c>
      <c r="M121" s="6">
        <v>147</v>
      </c>
      <c r="N121" s="5">
        <v>23.1</v>
      </c>
      <c r="O121" s="11" t="s">
        <v>121</v>
      </c>
      <c r="P121" s="8">
        <v>14</v>
      </c>
      <c r="Q121" s="5">
        <v>19.2</v>
      </c>
      <c r="R121" s="15">
        <v>5.8</v>
      </c>
      <c r="S121" s="15">
        <v>2.6</v>
      </c>
      <c r="T121"/>
    </row>
    <row r="122" spans="1:20" s="1" customFormat="1" ht="12" customHeight="1">
      <c r="A122" s="24" t="s">
        <v>98</v>
      </c>
      <c r="B122" s="88">
        <v>1111</v>
      </c>
      <c r="C122" s="88">
        <v>618</v>
      </c>
      <c r="D122" s="88">
        <v>1</v>
      </c>
      <c r="E122" s="88">
        <v>160</v>
      </c>
      <c r="F122" s="88">
        <v>29</v>
      </c>
      <c r="G122" s="88">
        <v>35</v>
      </c>
      <c r="H122" s="88">
        <v>373</v>
      </c>
      <c r="I122" s="88">
        <v>12</v>
      </c>
      <c r="J122" s="88">
        <v>8</v>
      </c>
      <c r="K122" s="6">
        <v>1891</v>
      </c>
      <c r="L122" s="6">
        <v>1583</v>
      </c>
      <c r="M122" s="6">
        <v>302</v>
      </c>
      <c r="N122" s="5">
        <v>16</v>
      </c>
      <c r="O122" s="20" t="s">
        <v>122</v>
      </c>
      <c r="P122" s="8">
        <v>1</v>
      </c>
      <c r="Q122" s="5">
        <v>19.600000000000001</v>
      </c>
      <c r="R122" s="15">
        <v>5.9</v>
      </c>
      <c r="S122" s="15">
        <v>2.6</v>
      </c>
      <c r="T122"/>
    </row>
    <row r="123" spans="1:20" s="1" customFormat="1" ht="12" customHeight="1">
      <c r="A123" s="24"/>
      <c r="B123" s="24"/>
      <c r="C123" s="24"/>
      <c r="D123" s="24"/>
      <c r="E123" s="24"/>
      <c r="F123" s="24"/>
      <c r="G123" s="24"/>
      <c r="H123" s="24"/>
      <c r="I123" s="24"/>
      <c r="J123" s="24"/>
      <c r="K123" s="6"/>
      <c r="L123" s="6"/>
      <c r="M123" s="6"/>
      <c r="N123" s="5"/>
      <c r="O123" s="21" t="s">
        <v>123</v>
      </c>
      <c r="P123" s="8">
        <v>2</v>
      </c>
      <c r="Q123" s="5">
        <v>18.7</v>
      </c>
      <c r="R123" s="15">
        <v>4.8</v>
      </c>
      <c r="S123" s="15">
        <v>2.1</v>
      </c>
      <c r="T123"/>
    </row>
    <row r="124" spans="1:20" s="1" customFormat="1" ht="12" customHeight="1">
      <c r="A124" s="24" t="s">
        <v>99</v>
      </c>
      <c r="B124" s="88">
        <v>155</v>
      </c>
      <c r="C124" s="88">
        <v>101</v>
      </c>
      <c r="D124" s="88">
        <v>0</v>
      </c>
      <c r="E124" s="88">
        <v>12</v>
      </c>
      <c r="F124" s="88">
        <v>8</v>
      </c>
      <c r="G124" s="88">
        <v>11</v>
      </c>
      <c r="H124" s="88">
        <v>68</v>
      </c>
      <c r="I124" s="88">
        <v>1</v>
      </c>
      <c r="J124" s="88">
        <v>1</v>
      </c>
      <c r="K124" s="6">
        <v>263</v>
      </c>
      <c r="L124" s="6">
        <v>184</v>
      </c>
      <c r="M124" s="6">
        <v>79</v>
      </c>
      <c r="N124" s="5">
        <v>30</v>
      </c>
      <c r="O124" s="20" t="s">
        <v>124</v>
      </c>
      <c r="P124" s="8">
        <v>18</v>
      </c>
      <c r="Q124" s="5">
        <v>25.6</v>
      </c>
      <c r="R124" s="15">
        <v>9.6</v>
      </c>
      <c r="S124" s="15">
        <v>4</v>
      </c>
      <c r="T124"/>
    </row>
    <row r="125" spans="1:20" s="1" customFormat="1" ht="12" customHeight="1">
      <c r="A125" s="24"/>
      <c r="B125" s="24"/>
      <c r="C125" s="24"/>
      <c r="D125" s="24"/>
      <c r="E125" s="24"/>
      <c r="F125" s="24"/>
      <c r="G125" s="24"/>
      <c r="H125" s="24"/>
      <c r="I125" s="24"/>
      <c r="J125" s="24"/>
      <c r="K125" s="6"/>
      <c r="L125" s="6"/>
      <c r="M125" s="6"/>
      <c r="N125" s="5"/>
      <c r="O125" s="21" t="s">
        <v>125</v>
      </c>
      <c r="P125" s="8">
        <v>19</v>
      </c>
      <c r="Q125" s="5">
        <v>18.8</v>
      </c>
      <c r="R125" s="15">
        <v>6.9</v>
      </c>
      <c r="S125" s="15">
        <v>4.4000000000000004</v>
      </c>
      <c r="T125"/>
    </row>
    <row r="126" spans="1:20" s="1" customFormat="1" ht="12" customHeight="1">
      <c r="A126" s="24" t="s">
        <v>100</v>
      </c>
      <c r="B126" s="88">
        <v>349</v>
      </c>
      <c r="C126" s="88">
        <v>278</v>
      </c>
      <c r="D126" s="88">
        <v>2</v>
      </c>
      <c r="E126" s="88">
        <v>49</v>
      </c>
      <c r="F126" s="88">
        <v>12</v>
      </c>
      <c r="G126" s="88">
        <v>11</v>
      </c>
      <c r="H126" s="88">
        <v>186</v>
      </c>
      <c r="I126" s="88">
        <v>12</v>
      </c>
      <c r="J126" s="88">
        <v>6</v>
      </c>
      <c r="K126" s="6">
        <v>662</v>
      </c>
      <c r="L126" s="6">
        <v>496</v>
      </c>
      <c r="M126" s="6">
        <v>166</v>
      </c>
      <c r="N126" s="5">
        <v>25.1</v>
      </c>
      <c r="O126" s="16" t="s">
        <v>126</v>
      </c>
      <c r="P126" s="8">
        <v>2</v>
      </c>
      <c r="Q126" s="5">
        <v>19.2</v>
      </c>
      <c r="R126" s="15">
        <v>6.4</v>
      </c>
      <c r="S126" s="15">
        <v>2.5</v>
      </c>
      <c r="T126"/>
    </row>
    <row r="127" spans="1:20" s="1" customFormat="1" ht="12" customHeight="1">
      <c r="A127" s="24" t="s">
        <v>101</v>
      </c>
      <c r="B127" s="88">
        <v>569</v>
      </c>
      <c r="C127" s="88">
        <v>438</v>
      </c>
      <c r="D127" s="88">
        <v>1</v>
      </c>
      <c r="E127" s="88">
        <v>48</v>
      </c>
      <c r="F127" s="88">
        <v>16</v>
      </c>
      <c r="G127" s="88">
        <v>24</v>
      </c>
      <c r="H127" s="88">
        <v>330</v>
      </c>
      <c r="I127" s="88">
        <v>11</v>
      </c>
      <c r="J127" s="88">
        <v>8</v>
      </c>
      <c r="K127" s="6">
        <v>1084</v>
      </c>
      <c r="L127" s="6">
        <v>934</v>
      </c>
      <c r="M127" s="6">
        <v>150</v>
      </c>
      <c r="N127" s="5">
        <v>13.8</v>
      </c>
      <c r="O127" s="11" t="s">
        <v>127</v>
      </c>
      <c r="P127" s="8">
        <v>20</v>
      </c>
      <c r="Q127" s="5">
        <v>21.8</v>
      </c>
      <c r="R127" s="15">
        <v>7.2</v>
      </c>
      <c r="S127" s="15">
        <v>3.4</v>
      </c>
      <c r="T127"/>
    </row>
    <row r="128" spans="1:20" s="1" customFormat="1" ht="12" customHeight="1">
      <c r="A128" s="24" t="s">
        <v>102</v>
      </c>
      <c r="B128" s="88">
        <v>290</v>
      </c>
      <c r="C128" s="88">
        <v>566</v>
      </c>
      <c r="D128" s="88">
        <v>1</v>
      </c>
      <c r="E128" s="88">
        <v>122</v>
      </c>
      <c r="F128" s="88">
        <v>20</v>
      </c>
      <c r="G128" s="88">
        <v>26</v>
      </c>
      <c r="H128" s="88">
        <v>375</v>
      </c>
      <c r="I128" s="88">
        <v>11</v>
      </c>
      <c r="J128" s="88">
        <v>11</v>
      </c>
      <c r="K128" s="6">
        <v>899</v>
      </c>
      <c r="L128" s="6">
        <v>565</v>
      </c>
      <c r="M128" s="6">
        <v>334</v>
      </c>
      <c r="N128" s="5">
        <v>37.200000000000003</v>
      </c>
      <c r="O128" s="11" t="s">
        <v>130</v>
      </c>
      <c r="P128" s="8">
        <v>120</v>
      </c>
      <c r="Q128" s="5">
        <v>23.1</v>
      </c>
      <c r="R128" s="15">
        <v>7.2</v>
      </c>
      <c r="S128" s="15">
        <v>3.7</v>
      </c>
      <c r="T128"/>
    </row>
    <row r="129" spans="1:20" s="1" customFormat="1" ht="12" customHeight="1">
      <c r="A129" s="24" t="s">
        <v>103</v>
      </c>
      <c r="B129" s="88">
        <v>247</v>
      </c>
      <c r="C129" s="88">
        <v>113</v>
      </c>
      <c r="D129" s="88">
        <v>0</v>
      </c>
      <c r="E129" s="88">
        <v>24</v>
      </c>
      <c r="F129" s="88">
        <v>1</v>
      </c>
      <c r="G129" s="88">
        <v>4</v>
      </c>
      <c r="H129" s="88">
        <v>80</v>
      </c>
      <c r="I129" s="88">
        <v>2</v>
      </c>
      <c r="J129" s="88">
        <v>2</v>
      </c>
      <c r="K129" s="6">
        <v>372</v>
      </c>
      <c r="L129" s="6">
        <v>312</v>
      </c>
      <c r="M129" s="6">
        <v>60</v>
      </c>
      <c r="N129" s="5">
        <v>16.100000000000001</v>
      </c>
      <c r="O129" s="11" t="s">
        <v>234</v>
      </c>
      <c r="P129" s="8">
        <v>70</v>
      </c>
      <c r="Q129" s="5">
        <v>19.899999999999999</v>
      </c>
      <c r="R129" s="15">
        <v>5.9</v>
      </c>
      <c r="S129" s="15">
        <v>2.5</v>
      </c>
      <c r="T129"/>
    </row>
    <row r="130" spans="1:20" s="1" customFormat="1" ht="12" customHeight="1">
      <c r="A130" s="24" t="s">
        <v>104</v>
      </c>
      <c r="B130" s="88">
        <v>77</v>
      </c>
      <c r="C130" s="88">
        <v>60</v>
      </c>
      <c r="D130" s="88">
        <v>0</v>
      </c>
      <c r="E130" s="88">
        <v>5</v>
      </c>
      <c r="F130" s="88">
        <v>5</v>
      </c>
      <c r="G130" s="88">
        <v>1</v>
      </c>
      <c r="H130" s="88">
        <v>47</v>
      </c>
      <c r="I130" s="88">
        <v>1</v>
      </c>
      <c r="J130" s="88">
        <v>1</v>
      </c>
      <c r="K130" s="6">
        <v>146</v>
      </c>
      <c r="L130" s="6">
        <v>90</v>
      </c>
      <c r="M130" s="6">
        <v>56</v>
      </c>
      <c r="N130" s="5">
        <v>38.4</v>
      </c>
      <c r="O130" s="11" t="s">
        <v>128</v>
      </c>
      <c r="P130" s="8">
        <v>15</v>
      </c>
      <c r="Q130" s="5">
        <v>20.100000000000001</v>
      </c>
      <c r="R130" s="15">
        <v>6</v>
      </c>
      <c r="S130" s="15">
        <v>3</v>
      </c>
      <c r="T130"/>
    </row>
    <row r="131" spans="1:20" s="1" customFormat="1" ht="12" customHeight="1">
      <c r="A131" s="24" t="s">
        <v>105</v>
      </c>
      <c r="B131" s="88">
        <v>30</v>
      </c>
      <c r="C131" s="88">
        <v>74</v>
      </c>
      <c r="D131" s="88">
        <v>0</v>
      </c>
      <c r="E131" s="88">
        <v>5</v>
      </c>
      <c r="F131" s="88">
        <v>0</v>
      </c>
      <c r="G131" s="88">
        <v>6</v>
      </c>
      <c r="H131" s="88">
        <v>58</v>
      </c>
      <c r="I131" s="88">
        <v>2</v>
      </c>
      <c r="J131" s="88">
        <v>3</v>
      </c>
      <c r="K131" s="6">
        <v>107</v>
      </c>
      <c r="L131" s="6">
        <v>92</v>
      </c>
      <c r="M131" s="6">
        <v>15</v>
      </c>
      <c r="N131" s="5">
        <v>14</v>
      </c>
      <c r="O131" s="11" t="s">
        <v>129</v>
      </c>
      <c r="P131" s="8">
        <v>27</v>
      </c>
      <c r="Q131" s="5">
        <v>19.899999999999999</v>
      </c>
      <c r="R131" s="15">
        <v>6.1</v>
      </c>
      <c r="S131" s="15">
        <v>2.5</v>
      </c>
      <c r="T131"/>
    </row>
    <row r="132" spans="1:20" s="1" customFormat="1" ht="12" customHeight="1">
      <c r="A132" s="24" t="s">
        <v>106</v>
      </c>
      <c r="B132" s="88">
        <v>40</v>
      </c>
      <c r="C132" s="88">
        <v>29</v>
      </c>
      <c r="D132" s="88">
        <v>0</v>
      </c>
      <c r="E132" s="88">
        <v>3</v>
      </c>
      <c r="F132" s="88">
        <v>0</v>
      </c>
      <c r="G132" s="88">
        <v>2</v>
      </c>
      <c r="H132" s="88">
        <v>22</v>
      </c>
      <c r="I132" s="88">
        <v>2</v>
      </c>
      <c r="J132" s="88">
        <v>0</v>
      </c>
      <c r="K132" s="6">
        <v>69</v>
      </c>
      <c r="L132" s="6">
        <v>60</v>
      </c>
      <c r="M132" s="6">
        <v>9</v>
      </c>
      <c r="N132" s="5">
        <v>13</v>
      </c>
      <c r="O132" s="11" t="s">
        <v>235</v>
      </c>
      <c r="P132" s="8">
        <v>13</v>
      </c>
      <c r="Q132" s="5">
        <v>19.399999999999999</v>
      </c>
      <c r="R132" s="15">
        <v>7.8</v>
      </c>
      <c r="S132" s="15">
        <v>3.5</v>
      </c>
      <c r="T132"/>
    </row>
    <row r="133" spans="1:20" s="1" customFormat="1" ht="12" customHeight="1">
      <c r="A133" s="24" t="s">
        <v>107</v>
      </c>
      <c r="B133" s="88">
        <v>19</v>
      </c>
      <c r="C133" s="88">
        <v>44</v>
      </c>
      <c r="D133" s="88">
        <v>0</v>
      </c>
      <c r="E133" s="88">
        <v>7</v>
      </c>
      <c r="F133" s="88">
        <v>2</v>
      </c>
      <c r="G133" s="88">
        <v>3</v>
      </c>
      <c r="H133" s="88">
        <v>32</v>
      </c>
      <c r="I133" s="88">
        <v>0</v>
      </c>
      <c r="J133" s="88">
        <v>0</v>
      </c>
      <c r="K133" s="6">
        <v>79</v>
      </c>
      <c r="L133" s="6">
        <v>63</v>
      </c>
      <c r="M133" s="6">
        <v>16</v>
      </c>
      <c r="N133" s="5">
        <v>20.3</v>
      </c>
      <c r="O133" s="11" t="s">
        <v>131</v>
      </c>
      <c r="P133" s="8">
        <v>33</v>
      </c>
      <c r="Q133" s="5">
        <v>22.7</v>
      </c>
      <c r="R133" s="15">
        <v>6.2</v>
      </c>
      <c r="S133" s="15">
        <v>2.5</v>
      </c>
      <c r="T133"/>
    </row>
    <row r="134" spans="1:20" s="1" customFormat="1" ht="12" customHeight="1">
      <c r="A134" s="73" t="s">
        <v>418</v>
      </c>
      <c r="B134" s="91">
        <f t="shared" ref="B134:J134" si="0">B135-B136</f>
        <v>277</v>
      </c>
      <c r="C134" s="91">
        <f t="shared" si="0"/>
        <v>1798</v>
      </c>
      <c r="D134" s="91">
        <f t="shared" si="0"/>
        <v>16</v>
      </c>
      <c r="E134" s="91">
        <f t="shared" si="0"/>
        <v>98</v>
      </c>
      <c r="F134" s="91">
        <f t="shared" si="0"/>
        <v>211</v>
      </c>
      <c r="G134" s="91">
        <f t="shared" si="0"/>
        <v>115</v>
      </c>
      <c r="H134" s="91">
        <f t="shared" si="0"/>
        <v>1281</v>
      </c>
      <c r="I134" s="91">
        <f t="shared" si="0"/>
        <v>51</v>
      </c>
      <c r="J134" s="91">
        <f t="shared" si="0"/>
        <v>26</v>
      </c>
      <c r="K134" s="6">
        <f>K135-K136</f>
        <v>2220</v>
      </c>
      <c r="L134" s="6">
        <f>L135-L136</f>
        <v>665</v>
      </c>
      <c r="M134" s="6">
        <f>M135-M136</f>
        <v>1553</v>
      </c>
      <c r="N134" s="5">
        <f>M134/K134*100</f>
        <v>70</v>
      </c>
      <c r="O134" s="11" t="s">
        <v>221</v>
      </c>
      <c r="P134" s="8">
        <v>189</v>
      </c>
      <c r="Q134" s="5">
        <v>19.600000000000001</v>
      </c>
      <c r="R134" s="15">
        <v>5.6</v>
      </c>
      <c r="S134" s="15">
        <v>2.4</v>
      </c>
      <c r="T134" s="2"/>
    </row>
    <row r="135" spans="1:20" s="1" customFormat="1" ht="12" customHeight="1">
      <c r="A135" s="24" t="s">
        <v>108</v>
      </c>
      <c r="B135" s="88">
        <v>296</v>
      </c>
      <c r="C135" s="88">
        <v>2001</v>
      </c>
      <c r="D135" s="88">
        <v>17</v>
      </c>
      <c r="E135" s="88">
        <v>107</v>
      </c>
      <c r="F135" s="88">
        <v>230</v>
      </c>
      <c r="G135" s="88">
        <v>126</v>
      </c>
      <c r="H135" s="88">
        <v>1435</v>
      </c>
      <c r="I135" s="88">
        <v>58</v>
      </c>
      <c r="J135" s="88">
        <v>28</v>
      </c>
      <c r="K135" s="6">
        <v>2453</v>
      </c>
      <c r="L135" s="6">
        <v>701</v>
      </c>
      <c r="M135" s="6">
        <v>1749</v>
      </c>
      <c r="N135" s="5">
        <v>71.3</v>
      </c>
      <c r="O135" s="11"/>
      <c r="P135" s="8"/>
      <c r="Q135" s="5"/>
      <c r="R135" s="15"/>
      <c r="S135" s="15"/>
      <c r="T135" s="2"/>
    </row>
    <row r="136" spans="1:20" s="1" customFormat="1" ht="12" customHeight="1">
      <c r="A136" s="24" t="s">
        <v>110</v>
      </c>
      <c r="B136" s="88">
        <v>19</v>
      </c>
      <c r="C136" s="88">
        <v>203</v>
      </c>
      <c r="D136" s="88">
        <v>1</v>
      </c>
      <c r="E136" s="88">
        <v>9</v>
      </c>
      <c r="F136" s="88">
        <v>19</v>
      </c>
      <c r="G136" s="88">
        <v>11</v>
      </c>
      <c r="H136" s="88">
        <v>154</v>
      </c>
      <c r="I136" s="88">
        <v>7</v>
      </c>
      <c r="J136" s="88">
        <v>2</v>
      </c>
      <c r="K136" s="4">
        <v>233</v>
      </c>
      <c r="L136" s="4">
        <v>36</v>
      </c>
      <c r="M136" s="4">
        <v>196</v>
      </c>
      <c r="N136" s="5">
        <v>84.1</v>
      </c>
      <c r="O136" s="11" t="s">
        <v>220</v>
      </c>
      <c r="P136" s="8">
        <v>190</v>
      </c>
      <c r="Q136" s="5">
        <v>23.1</v>
      </c>
      <c r="R136" s="15">
        <v>6.8</v>
      </c>
      <c r="S136" s="15">
        <v>3.7</v>
      </c>
      <c r="T136"/>
    </row>
    <row r="137" spans="1:20" s="1" customFormat="1" ht="12" customHeight="1">
      <c r="A137" s="24" t="s">
        <v>111</v>
      </c>
      <c r="B137" s="88">
        <v>4</v>
      </c>
      <c r="C137" s="88">
        <v>88</v>
      </c>
      <c r="D137" s="88">
        <v>0</v>
      </c>
      <c r="E137" s="88">
        <v>2</v>
      </c>
      <c r="F137" s="88">
        <v>12</v>
      </c>
      <c r="G137" s="88">
        <v>2</v>
      </c>
      <c r="H137" s="88">
        <v>69</v>
      </c>
      <c r="I137" s="88">
        <v>2</v>
      </c>
      <c r="J137" s="88">
        <v>1</v>
      </c>
      <c r="K137" s="6">
        <v>93</v>
      </c>
      <c r="L137" s="6">
        <v>34</v>
      </c>
      <c r="M137" s="6">
        <v>59</v>
      </c>
      <c r="N137" s="5">
        <v>63.4</v>
      </c>
      <c r="O137" s="11" t="s">
        <v>239</v>
      </c>
      <c r="P137" s="8">
        <v>181</v>
      </c>
      <c r="Q137" s="5">
        <v>21.9</v>
      </c>
      <c r="R137" s="15">
        <v>7.9</v>
      </c>
      <c r="S137" s="15">
        <v>3.9</v>
      </c>
      <c r="T137"/>
    </row>
    <row r="138" spans="1:20" s="1" customFormat="1" ht="12" customHeight="1">
      <c r="A138" s="73" t="s">
        <v>540</v>
      </c>
      <c r="B138" s="88">
        <f t="shared" ref="B138:M138" si="1">B140-B141</f>
        <v>371</v>
      </c>
      <c r="C138" s="88">
        <f t="shared" si="1"/>
        <v>671</v>
      </c>
      <c r="D138" s="88">
        <f t="shared" si="1"/>
        <v>2</v>
      </c>
      <c r="E138" s="88">
        <f t="shared" si="1"/>
        <v>83</v>
      </c>
      <c r="F138" s="88">
        <f t="shared" si="1"/>
        <v>59</v>
      </c>
      <c r="G138" s="88">
        <f t="shared" si="1"/>
        <v>34</v>
      </c>
      <c r="H138" s="88">
        <f t="shared" si="1"/>
        <v>469</v>
      </c>
      <c r="I138" s="88">
        <f t="shared" si="1"/>
        <v>10</v>
      </c>
      <c r="J138" s="88">
        <f t="shared" si="1"/>
        <v>14</v>
      </c>
      <c r="K138" s="88">
        <f t="shared" si="1"/>
        <v>1126</v>
      </c>
      <c r="L138" s="88">
        <f t="shared" si="1"/>
        <v>654</v>
      </c>
      <c r="M138" s="88">
        <f t="shared" si="1"/>
        <v>472</v>
      </c>
      <c r="N138" s="92">
        <f>M138/K138*100</f>
        <v>41.9</v>
      </c>
      <c r="O138" s="20" t="s">
        <v>155</v>
      </c>
      <c r="P138" s="8">
        <v>217</v>
      </c>
      <c r="Q138" s="5">
        <v>19.3</v>
      </c>
      <c r="R138" s="15">
        <v>6.2</v>
      </c>
      <c r="S138" s="15">
        <v>3.1</v>
      </c>
      <c r="T138"/>
    </row>
    <row r="139" spans="1:20" s="1" customFormat="1" ht="12" customHeight="1">
      <c r="O139" s="21" t="s">
        <v>154</v>
      </c>
      <c r="P139" s="8">
        <v>219</v>
      </c>
      <c r="Q139" s="5">
        <v>20</v>
      </c>
      <c r="R139" s="15">
        <v>5.7</v>
      </c>
      <c r="S139" s="15">
        <v>2.9</v>
      </c>
      <c r="T139"/>
    </row>
    <row r="140" spans="1:20" s="1" customFormat="1" ht="12" customHeight="1">
      <c r="A140" s="24" t="s">
        <v>112</v>
      </c>
      <c r="B140" s="88">
        <v>476</v>
      </c>
      <c r="C140" s="88">
        <v>757</v>
      </c>
      <c r="D140" s="88">
        <v>2</v>
      </c>
      <c r="E140" s="88">
        <v>104</v>
      </c>
      <c r="F140" s="88">
        <v>62</v>
      </c>
      <c r="G140" s="88">
        <v>40</v>
      </c>
      <c r="H140" s="88">
        <v>522</v>
      </c>
      <c r="I140" s="88">
        <v>12</v>
      </c>
      <c r="J140" s="88">
        <v>15</v>
      </c>
      <c r="K140" s="6">
        <v>1328</v>
      </c>
      <c r="L140" s="6">
        <v>793</v>
      </c>
      <c r="M140" s="6">
        <v>535</v>
      </c>
      <c r="N140" s="5">
        <v>40.299999999999997</v>
      </c>
      <c r="O140" s="11"/>
      <c r="P140" s="8"/>
      <c r="Q140" s="5"/>
      <c r="R140" s="15"/>
      <c r="S140" s="15"/>
      <c r="T140"/>
    </row>
    <row r="141" spans="1:20" s="1" customFormat="1" ht="12" customHeight="1">
      <c r="A141" s="24" t="s">
        <v>113</v>
      </c>
      <c r="B141" s="88">
        <v>105</v>
      </c>
      <c r="C141" s="88">
        <v>86</v>
      </c>
      <c r="D141" s="88">
        <v>0</v>
      </c>
      <c r="E141" s="88">
        <v>21</v>
      </c>
      <c r="F141" s="88">
        <v>3</v>
      </c>
      <c r="G141" s="88">
        <v>6</v>
      </c>
      <c r="H141" s="88">
        <v>53</v>
      </c>
      <c r="I141" s="88">
        <v>2</v>
      </c>
      <c r="J141" s="88">
        <v>1</v>
      </c>
      <c r="K141" s="4">
        <v>202</v>
      </c>
      <c r="L141" s="4">
        <v>139</v>
      </c>
      <c r="M141" s="4">
        <v>63</v>
      </c>
      <c r="N141" s="5">
        <v>31.2</v>
      </c>
      <c r="O141" s="11" t="s">
        <v>153</v>
      </c>
      <c r="P141" s="8">
        <v>218</v>
      </c>
      <c r="Q141" s="5">
        <v>15.2</v>
      </c>
      <c r="R141" s="15">
        <v>4.5999999999999996</v>
      </c>
      <c r="S141" s="15">
        <v>2.4</v>
      </c>
      <c r="T141"/>
    </row>
    <row r="142" spans="1:20" s="1" customFormat="1" ht="12" customHeight="1">
      <c r="A142" s="24" t="s">
        <v>114</v>
      </c>
      <c r="B142" s="88">
        <v>132</v>
      </c>
      <c r="C142" s="88">
        <v>474</v>
      </c>
      <c r="D142" s="88">
        <v>3</v>
      </c>
      <c r="E142" s="88">
        <v>22</v>
      </c>
      <c r="F142" s="88">
        <v>35</v>
      </c>
      <c r="G142" s="88">
        <v>24</v>
      </c>
      <c r="H142" s="88">
        <v>366</v>
      </c>
      <c r="I142" s="88">
        <v>12</v>
      </c>
      <c r="J142" s="88">
        <v>12</v>
      </c>
      <c r="K142" s="4">
        <v>651</v>
      </c>
      <c r="L142" s="4">
        <v>233</v>
      </c>
      <c r="M142" s="4">
        <v>418</v>
      </c>
      <c r="N142" s="5">
        <v>64.2</v>
      </c>
      <c r="O142" s="11" t="s">
        <v>152</v>
      </c>
      <c r="P142" s="8">
        <v>186</v>
      </c>
      <c r="Q142" s="5">
        <v>25.5</v>
      </c>
      <c r="R142" s="15">
        <v>7.6</v>
      </c>
      <c r="S142" s="15">
        <v>3.9</v>
      </c>
      <c r="T142"/>
    </row>
    <row r="143" spans="1:20" s="1" customFormat="1" ht="12" customHeight="1">
      <c r="A143" s="24" t="s">
        <v>115</v>
      </c>
      <c r="B143" s="88">
        <v>26</v>
      </c>
      <c r="C143" s="88">
        <v>84</v>
      </c>
      <c r="D143" s="88">
        <v>0</v>
      </c>
      <c r="E143" s="88">
        <v>2</v>
      </c>
      <c r="F143" s="88">
        <v>16</v>
      </c>
      <c r="G143" s="88">
        <v>6</v>
      </c>
      <c r="H143" s="88">
        <v>59</v>
      </c>
      <c r="I143" s="88">
        <v>1</v>
      </c>
      <c r="J143" s="88">
        <v>0</v>
      </c>
      <c r="K143" s="4">
        <v>118</v>
      </c>
      <c r="L143" s="4">
        <v>63</v>
      </c>
      <c r="M143" s="4">
        <v>55</v>
      </c>
      <c r="N143" s="5">
        <v>46.6</v>
      </c>
      <c r="O143" s="11" t="s">
        <v>141</v>
      </c>
      <c r="P143" s="8">
        <v>205</v>
      </c>
      <c r="Q143" s="5">
        <v>20.5</v>
      </c>
      <c r="R143" s="15">
        <v>6</v>
      </c>
      <c r="S143" s="15">
        <v>3.6</v>
      </c>
      <c r="T143"/>
    </row>
    <row r="144" spans="1:20" s="1" customFormat="1" ht="12" customHeight="1">
      <c r="A144" s="24" t="s">
        <v>116</v>
      </c>
      <c r="B144" s="88">
        <v>36</v>
      </c>
      <c r="C144" s="88">
        <v>226</v>
      </c>
      <c r="D144" s="88">
        <v>0</v>
      </c>
      <c r="E144" s="88">
        <v>15</v>
      </c>
      <c r="F144" s="88">
        <v>28</v>
      </c>
      <c r="G144" s="88">
        <v>23</v>
      </c>
      <c r="H144" s="88">
        <v>148</v>
      </c>
      <c r="I144" s="88">
        <v>8</v>
      </c>
      <c r="J144" s="88">
        <v>4</v>
      </c>
      <c r="K144" s="4">
        <v>289</v>
      </c>
      <c r="L144" s="4">
        <v>65</v>
      </c>
      <c r="M144" s="4">
        <v>224</v>
      </c>
      <c r="N144" s="5">
        <v>77.5</v>
      </c>
      <c r="O144" s="11" t="s">
        <v>241</v>
      </c>
      <c r="P144" s="8">
        <v>208</v>
      </c>
      <c r="Q144" s="5">
        <v>25.6</v>
      </c>
      <c r="R144" s="15">
        <v>6.4</v>
      </c>
      <c r="S144" s="15">
        <v>4</v>
      </c>
      <c r="T144"/>
    </row>
  </sheetData>
  <phoneticPr fontId="0" type="noConversion"/>
  <pageMargins left="0.5" right="0.5" top="0.5" bottom="0.75" header="0.5" footer="0.5"/>
  <pageSetup orientation="portrait"/>
  <rowBreaks count="1" manualBreakCount="1">
    <brk id="51" max="4"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
  <sheetViews>
    <sheetView showGridLines="0" zoomScale="150" zoomScaleNormal="150" zoomScalePageLayoutView="150" workbookViewId="0">
      <selection activeCell="B1" sqref="B1:B1048576"/>
    </sheetView>
  </sheetViews>
  <sheetFormatPr baseColWidth="10" defaultColWidth="9.1640625" defaultRowHeight="12" customHeight="1" x14ac:dyDescent="0"/>
  <cols>
    <col min="1" max="1" width="65.33203125" style="28" customWidth="1"/>
    <col min="2" max="2" width="6.1640625" style="28" customWidth="1"/>
    <col min="3" max="3" width="6.83203125" style="28" customWidth="1"/>
    <col min="4" max="10" width="4.6640625" style="28" customWidth="1"/>
    <col min="11" max="13" width="6.33203125" style="2" customWidth="1"/>
    <col min="14" max="14" width="6.33203125" style="3" customWidth="1"/>
    <col min="15" max="15" width="24.33203125" style="12" customWidth="1"/>
    <col min="16" max="16" width="12.33203125" style="9" customWidth="1"/>
    <col min="17" max="19" width="6.83203125" style="7" customWidth="1"/>
    <col min="20" max="20" width="9.1640625" style="3" customWidth="1"/>
    <col min="21" max="16384" width="9.1640625" style="3"/>
  </cols>
  <sheetData>
    <row r="1" spans="1:19" ht="26" customHeight="1">
      <c r="A1" s="41" t="s">
        <v>260</v>
      </c>
      <c r="B1" s="41"/>
      <c r="C1" s="41"/>
      <c r="D1" s="41"/>
      <c r="E1" s="41"/>
      <c r="F1" s="41"/>
      <c r="G1" s="41"/>
      <c r="H1" s="41"/>
      <c r="I1" s="41"/>
      <c r="J1" s="41"/>
    </row>
    <row r="2" spans="1:19" s="39" customFormat="1" ht="52" customHeight="1">
      <c r="A2" s="23" t="s">
        <v>2</v>
      </c>
      <c r="B2" s="35" t="s">
        <v>531</v>
      </c>
      <c r="C2" s="35" t="s">
        <v>535</v>
      </c>
      <c r="D2" s="35" t="s">
        <v>536</v>
      </c>
      <c r="E2" s="35" t="s">
        <v>537</v>
      </c>
      <c r="F2" s="35" t="s">
        <v>533</v>
      </c>
      <c r="G2" s="35" t="s">
        <v>538</v>
      </c>
      <c r="H2" s="35" t="s">
        <v>534</v>
      </c>
      <c r="I2" s="35" t="s">
        <v>532</v>
      </c>
      <c r="J2" s="35" t="s">
        <v>539</v>
      </c>
      <c r="K2" s="32" t="s">
        <v>423</v>
      </c>
      <c r="L2" s="32" t="s">
        <v>0</v>
      </c>
      <c r="M2" s="32" t="s">
        <v>1</v>
      </c>
      <c r="N2" s="32" t="s">
        <v>419</v>
      </c>
      <c r="O2" s="33" t="s">
        <v>223</v>
      </c>
      <c r="P2" s="34" t="s">
        <v>225</v>
      </c>
      <c r="Q2" s="36" t="s">
        <v>421</v>
      </c>
      <c r="R2" s="37" t="s">
        <v>420</v>
      </c>
      <c r="S2" s="37" t="s">
        <v>422</v>
      </c>
    </row>
    <row r="3" spans="1:19" s="1" customFormat="1" ht="12" customHeight="1">
      <c r="A3" s="29" t="s">
        <v>3</v>
      </c>
      <c r="B3" s="88">
        <v>69</v>
      </c>
      <c r="C3" s="88">
        <v>36</v>
      </c>
      <c r="D3" s="88">
        <v>0</v>
      </c>
      <c r="E3" s="88">
        <v>7</v>
      </c>
      <c r="F3" s="88">
        <v>4</v>
      </c>
      <c r="G3" s="88">
        <v>2</v>
      </c>
      <c r="H3" s="88">
        <v>22</v>
      </c>
      <c r="I3" s="88">
        <v>1</v>
      </c>
      <c r="J3" s="88">
        <v>0</v>
      </c>
      <c r="K3" s="6">
        <v>107</v>
      </c>
      <c r="L3" s="6">
        <v>63</v>
      </c>
      <c r="M3" s="6">
        <v>44</v>
      </c>
      <c r="N3" s="5">
        <v>41.1</v>
      </c>
      <c r="O3" s="11" t="s">
        <v>186</v>
      </c>
      <c r="P3" s="8">
        <v>213</v>
      </c>
      <c r="Q3" s="5">
        <v>22.3</v>
      </c>
      <c r="R3" s="15">
        <v>9.3000000000000007</v>
      </c>
      <c r="S3" s="15">
        <v>3.8</v>
      </c>
    </row>
    <row r="4" spans="1:19" s="1" customFormat="1" ht="12" customHeight="1">
      <c r="A4" s="24" t="s">
        <v>257</v>
      </c>
      <c r="B4" s="13">
        <v>108</v>
      </c>
      <c r="C4" s="13">
        <v>112</v>
      </c>
      <c r="D4" s="13">
        <v>1</v>
      </c>
      <c r="E4" s="13">
        <v>7</v>
      </c>
      <c r="F4" s="13">
        <v>2</v>
      </c>
      <c r="G4" s="13">
        <v>7</v>
      </c>
      <c r="H4" s="13">
        <v>93</v>
      </c>
      <c r="I4" s="13">
        <v>0</v>
      </c>
      <c r="J4" s="13">
        <v>2</v>
      </c>
      <c r="K4" s="6">
        <v>231</v>
      </c>
      <c r="L4" s="6">
        <v>144</v>
      </c>
      <c r="M4" s="6">
        <v>87</v>
      </c>
      <c r="N4" s="5">
        <v>37.700000000000003</v>
      </c>
      <c r="O4" s="42" t="s">
        <v>524</v>
      </c>
      <c r="P4" s="8" t="s">
        <v>525</v>
      </c>
      <c r="Q4" s="10">
        <f>AVERAGE(Sheet1!Q4:Q5)</f>
        <v>20.3</v>
      </c>
      <c r="R4" s="10">
        <f>AVERAGE(Sheet1!R4:R5)</f>
        <v>6.8</v>
      </c>
      <c r="S4" s="10">
        <f>AVERAGE(Sheet1!S4:S5)</f>
        <v>3.4</v>
      </c>
    </row>
    <row r="5" spans="1:19" s="1" customFormat="1" ht="12" customHeight="1">
      <c r="A5" s="43" t="s">
        <v>259</v>
      </c>
      <c r="B5" s="76">
        <f>SUM(Sheet1!B6:B7)</f>
        <v>48</v>
      </c>
      <c r="C5" s="76">
        <f>SUM(Sheet1!C6:C7)</f>
        <v>96</v>
      </c>
      <c r="D5" s="76">
        <f>SUM(Sheet1!D6:D7)</f>
        <v>1</v>
      </c>
      <c r="E5" s="76">
        <f>SUM(Sheet1!E6:E7)</f>
        <v>2</v>
      </c>
      <c r="F5" s="76">
        <f>SUM(Sheet1!F6:F7)</f>
        <v>1</v>
      </c>
      <c r="G5" s="76">
        <f>SUM(Sheet1!G6:G7)</f>
        <v>4</v>
      </c>
      <c r="H5" s="76">
        <f>SUM(Sheet1!H6:H7)</f>
        <v>86</v>
      </c>
      <c r="I5" s="76">
        <f>SUM(Sheet1!I6:I7)</f>
        <v>1</v>
      </c>
      <c r="J5" s="76">
        <f>SUM(Sheet1!J6:J7)</f>
        <v>1</v>
      </c>
      <c r="K5" s="6">
        <f>SUM(Sheet1!K6:K7)</f>
        <v>149</v>
      </c>
      <c r="L5" s="6">
        <f>SUM(Sheet1!L6:L7)</f>
        <v>69</v>
      </c>
      <c r="M5" s="6">
        <f>SUM(Sheet1!M6:M7)</f>
        <v>80</v>
      </c>
      <c r="N5" s="5">
        <f>M5/K5*100</f>
        <v>53.7</v>
      </c>
      <c r="O5" s="11" t="s">
        <v>193</v>
      </c>
      <c r="P5" s="8">
        <v>107</v>
      </c>
      <c r="Q5" s="5">
        <v>23.1</v>
      </c>
      <c r="R5" s="15">
        <v>7</v>
      </c>
      <c r="S5" s="15">
        <v>3.3</v>
      </c>
    </row>
    <row r="6" spans="1:19" s="1" customFormat="1" ht="12" customHeight="1">
      <c r="A6" s="24" t="s">
        <v>6</v>
      </c>
      <c r="B6" s="88">
        <v>54</v>
      </c>
      <c r="C6" s="88">
        <v>135</v>
      </c>
      <c r="D6" s="88">
        <v>0</v>
      </c>
      <c r="E6" s="88">
        <v>12</v>
      </c>
      <c r="F6" s="88">
        <v>7</v>
      </c>
      <c r="G6" s="88">
        <v>15</v>
      </c>
      <c r="H6" s="88">
        <v>96</v>
      </c>
      <c r="I6" s="88">
        <v>4</v>
      </c>
      <c r="J6" s="88">
        <v>1</v>
      </c>
      <c r="K6" s="6">
        <v>195</v>
      </c>
      <c r="L6" s="6">
        <v>88</v>
      </c>
      <c r="M6" s="6">
        <v>107</v>
      </c>
      <c r="N6" s="5">
        <v>54.9</v>
      </c>
      <c r="O6" s="11" t="s">
        <v>194</v>
      </c>
      <c r="P6" s="8">
        <v>84</v>
      </c>
      <c r="Q6" s="5">
        <v>21.3</v>
      </c>
      <c r="R6" s="15">
        <v>7.5</v>
      </c>
      <c r="S6" s="15">
        <v>3.3</v>
      </c>
    </row>
    <row r="7" spans="1:19" s="1" customFormat="1" ht="12" customHeight="1">
      <c r="A7" s="24" t="s">
        <v>7</v>
      </c>
      <c r="B7" s="88">
        <v>15</v>
      </c>
      <c r="C7" s="88">
        <v>43</v>
      </c>
      <c r="D7" s="88">
        <v>0</v>
      </c>
      <c r="E7" s="88">
        <v>1</v>
      </c>
      <c r="F7" s="88">
        <v>0</v>
      </c>
      <c r="G7" s="88">
        <v>1</v>
      </c>
      <c r="H7" s="88">
        <v>36</v>
      </c>
      <c r="I7" s="88">
        <v>3</v>
      </c>
      <c r="J7" s="88">
        <v>2</v>
      </c>
      <c r="K7" s="6">
        <v>59</v>
      </c>
      <c r="L7" s="6">
        <v>40</v>
      </c>
      <c r="M7" s="6">
        <v>19</v>
      </c>
      <c r="N7" s="5">
        <v>32.200000000000003</v>
      </c>
      <c r="O7" s="11" t="s">
        <v>189</v>
      </c>
      <c r="P7" s="8">
        <v>109</v>
      </c>
      <c r="Q7" s="5">
        <v>20.8</v>
      </c>
      <c r="R7" s="15">
        <v>8.4</v>
      </c>
      <c r="S7" s="15">
        <v>4.4000000000000004</v>
      </c>
    </row>
    <row r="8" spans="1:19" s="1" customFormat="1" ht="12" customHeight="1">
      <c r="A8" s="24" t="s">
        <v>8</v>
      </c>
      <c r="B8" s="88">
        <v>66</v>
      </c>
      <c r="C8" s="88">
        <v>41</v>
      </c>
      <c r="D8" s="88">
        <v>0</v>
      </c>
      <c r="E8" s="88">
        <v>6</v>
      </c>
      <c r="F8" s="88">
        <v>3</v>
      </c>
      <c r="G8" s="88">
        <v>3</v>
      </c>
      <c r="H8" s="88">
        <v>28</v>
      </c>
      <c r="I8" s="88">
        <v>1</v>
      </c>
      <c r="J8" s="88">
        <v>0</v>
      </c>
      <c r="K8" s="6">
        <v>112</v>
      </c>
      <c r="L8" s="6">
        <v>43</v>
      </c>
      <c r="M8" s="6">
        <v>69</v>
      </c>
      <c r="N8" s="5">
        <v>61.6</v>
      </c>
      <c r="O8" s="11" t="s">
        <v>190</v>
      </c>
      <c r="P8" s="8">
        <v>105</v>
      </c>
      <c r="Q8" s="5">
        <v>23.9</v>
      </c>
      <c r="R8" s="15">
        <v>8.1999999999999993</v>
      </c>
      <c r="S8" s="15">
        <v>4.4000000000000004</v>
      </c>
    </row>
    <row r="9" spans="1:19" s="1" customFormat="1" ht="12" customHeight="1">
      <c r="A9" s="24" t="s">
        <v>258</v>
      </c>
      <c r="B9" s="13">
        <v>41</v>
      </c>
      <c r="C9" s="13">
        <v>65</v>
      </c>
      <c r="D9" s="13">
        <v>0</v>
      </c>
      <c r="E9" s="13">
        <v>2</v>
      </c>
      <c r="F9" s="13">
        <v>3</v>
      </c>
      <c r="G9" s="13">
        <v>4</v>
      </c>
      <c r="H9" s="13">
        <v>55</v>
      </c>
      <c r="I9" s="13">
        <v>1</v>
      </c>
      <c r="J9" s="13">
        <v>0</v>
      </c>
      <c r="K9" s="6">
        <v>110</v>
      </c>
      <c r="L9" s="6">
        <v>75</v>
      </c>
      <c r="M9" s="6">
        <v>35</v>
      </c>
      <c r="N9" s="5">
        <v>31.8</v>
      </c>
      <c r="O9" s="11" t="s">
        <v>191</v>
      </c>
      <c r="P9" s="8">
        <v>110</v>
      </c>
      <c r="Q9" s="5">
        <v>21</v>
      </c>
      <c r="R9" s="15">
        <v>7.7</v>
      </c>
      <c r="S9" s="15">
        <v>3.1</v>
      </c>
    </row>
    <row r="10" spans="1:19" s="1" customFormat="1" ht="12" customHeight="1">
      <c r="A10" s="24" t="s">
        <v>9</v>
      </c>
      <c r="B10" s="88">
        <v>20</v>
      </c>
      <c r="C10" s="88">
        <v>77</v>
      </c>
      <c r="D10" s="88">
        <v>0</v>
      </c>
      <c r="E10" s="88">
        <v>4</v>
      </c>
      <c r="F10" s="88">
        <v>2</v>
      </c>
      <c r="G10" s="88">
        <v>5</v>
      </c>
      <c r="H10" s="88">
        <v>65</v>
      </c>
      <c r="I10" s="88">
        <v>1</v>
      </c>
      <c r="J10" s="88">
        <v>0</v>
      </c>
      <c r="K10" s="4">
        <v>100</v>
      </c>
      <c r="L10" s="4">
        <v>45</v>
      </c>
      <c r="M10" s="4">
        <v>55</v>
      </c>
      <c r="N10" s="5">
        <v>55</v>
      </c>
      <c r="O10" s="11" t="s">
        <v>195</v>
      </c>
      <c r="P10" s="8">
        <v>82</v>
      </c>
      <c r="Q10" s="5">
        <v>23.6</v>
      </c>
      <c r="R10" s="15">
        <v>7.7</v>
      </c>
      <c r="S10" s="15">
        <v>3.2</v>
      </c>
    </row>
    <row r="11" spans="1:19" s="1" customFormat="1" ht="12" customHeight="1">
      <c r="A11" s="24" t="s">
        <v>10</v>
      </c>
      <c r="B11" s="88">
        <v>39</v>
      </c>
      <c r="C11" s="88">
        <v>34</v>
      </c>
      <c r="D11" s="88">
        <v>0</v>
      </c>
      <c r="E11" s="88">
        <v>3</v>
      </c>
      <c r="F11" s="88">
        <v>2</v>
      </c>
      <c r="G11" s="88">
        <v>4</v>
      </c>
      <c r="H11" s="88">
        <v>24</v>
      </c>
      <c r="I11" s="88">
        <v>1</v>
      </c>
      <c r="J11" s="88">
        <v>0</v>
      </c>
      <c r="K11" s="6">
        <v>73</v>
      </c>
      <c r="L11" s="6">
        <v>39</v>
      </c>
      <c r="M11" s="6">
        <v>34</v>
      </c>
      <c r="N11" s="5">
        <v>46.6</v>
      </c>
      <c r="O11" s="11" t="s">
        <v>196</v>
      </c>
      <c r="P11" s="8">
        <v>86</v>
      </c>
      <c r="Q11" s="5">
        <v>24.6</v>
      </c>
      <c r="R11" s="15">
        <v>8</v>
      </c>
      <c r="S11" s="15">
        <v>3.9</v>
      </c>
    </row>
    <row r="12" spans="1:19" s="1" customFormat="1" ht="12" customHeight="1">
      <c r="A12" s="24" t="s">
        <v>11</v>
      </c>
      <c r="B12" s="88">
        <v>5</v>
      </c>
      <c r="C12" s="88">
        <v>17</v>
      </c>
      <c r="D12" s="88">
        <v>0</v>
      </c>
      <c r="E12" s="88">
        <v>0</v>
      </c>
      <c r="F12" s="88">
        <v>1</v>
      </c>
      <c r="G12" s="88">
        <v>2</v>
      </c>
      <c r="H12" s="88">
        <v>14</v>
      </c>
      <c r="I12" s="88">
        <v>0</v>
      </c>
      <c r="J12" s="88">
        <v>0</v>
      </c>
      <c r="K12" s="6">
        <v>23</v>
      </c>
      <c r="L12" s="6">
        <v>12</v>
      </c>
      <c r="M12" s="6">
        <v>11</v>
      </c>
      <c r="N12" s="5">
        <v>47.8</v>
      </c>
      <c r="O12" s="40" t="s">
        <v>253</v>
      </c>
      <c r="P12" s="8">
        <v>23</v>
      </c>
      <c r="Q12" s="5">
        <v>21.3</v>
      </c>
      <c r="R12" s="5">
        <v>6.2</v>
      </c>
      <c r="S12" s="15">
        <v>3</v>
      </c>
    </row>
    <row r="13" spans="1:19" s="1" customFormat="1" ht="12" customHeight="1">
      <c r="A13" s="24" t="s">
        <v>12</v>
      </c>
      <c r="B13" s="88">
        <v>73</v>
      </c>
      <c r="C13" s="88">
        <v>148</v>
      </c>
      <c r="D13" s="88">
        <v>0</v>
      </c>
      <c r="E13" s="88">
        <v>27</v>
      </c>
      <c r="F13" s="88">
        <v>5</v>
      </c>
      <c r="G13" s="88">
        <v>10</v>
      </c>
      <c r="H13" s="88">
        <v>98</v>
      </c>
      <c r="I13" s="88">
        <v>5</v>
      </c>
      <c r="J13" s="88">
        <v>3</v>
      </c>
      <c r="K13" s="6">
        <v>230</v>
      </c>
      <c r="L13" s="6">
        <v>110</v>
      </c>
      <c r="M13" s="6">
        <v>120</v>
      </c>
      <c r="N13" s="5">
        <v>52.2</v>
      </c>
      <c r="O13" s="42" t="s">
        <v>261</v>
      </c>
      <c r="P13" s="8" t="s">
        <v>262</v>
      </c>
      <c r="Q13" s="10">
        <f>AVERAGE(Sheet1!Q15:Q16)</f>
        <v>21.7</v>
      </c>
      <c r="R13" s="10">
        <f>AVERAGE(Sheet1!R15:R16)</f>
        <v>6.85</v>
      </c>
      <c r="S13" s="10">
        <f>AVERAGE(Sheet1!S15:S16)</f>
        <v>3.3</v>
      </c>
    </row>
    <row r="14" spans="1:19" s="1" customFormat="1" ht="12" customHeight="1">
      <c r="A14" s="24" t="s">
        <v>13</v>
      </c>
      <c r="B14" s="88">
        <v>9</v>
      </c>
      <c r="C14" s="88">
        <v>39</v>
      </c>
      <c r="D14" s="88">
        <v>0</v>
      </c>
      <c r="E14" s="88">
        <v>3</v>
      </c>
      <c r="F14" s="88">
        <v>0</v>
      </c>
      <c r="G14" s="88">
        <v>1</v>
      </c>
      <c r="H14" s="88">
        <v>33</v>
      </c>
      <c r="I14" s="88">
        <v>2</v>
      </c>
      <c r="J14" s="88">
        <v>0</v>
      </c>
      <c r="K14" s="6">
        <v>48</v>
      </c>
      <c r="L14" s="6">
        <v>19</v>
      </c>
      <c r="M14" s="6">
        <v>29</v>
      </c>
      <c r="N14" s="5">
        <v>60.4</v>
      </c>
      <c r="O14" s="11" t="s">
        <v>224</v>
      </c>
      <c r="P14" s="8">
        <v>97</v>
      </c>
      <c r="Q14" s="5">
        <v>24.9</v>
      </c>
      <c r="R14" s="15">
        <v>8.3000000000000007</v>
      </c>
      <c r="S14" s="15">
        <v>3.8</v>
      </c>
    </row>
    <row r="15" spans="1:19" s="1" customFormat="1" ht="12" customHeight="1">
      <c r="A15" s="24" t="s">
        <v>14</v>
      </c>
      <c r="B15" s="88">
        <v>293</v>
      </c>
      <c r="C15" s="88">
        <v>519</v>
      </c>
      <c r="D15" s="88">
        <v>1</v>
      </c>
      <c r="E15" s="88">
        <v>55</v>
      </c>
      <c r="F15" s="88">
        <v>26</v>
      </c>
      <c r="G15" s="88">
        <v>39</v>
      </c>
      <c r="H15" s="88">
        <v>377</v>
      </c>
      <c r="I15" s="88">
        <v>11</v>
      </c>
      <c r="J15" s="88">
        <v>10</v>
      </c>
      <c r="K15" s="6">
        <v>862</v>
      </c>
      <c r="L15" s="6">
        <v>470</v>
      </c>
      <c r="M15" s="6">
        <v>391</v>
      </c>
      <c r="N15" s="5">
        <v>45.4</v>
      </c>
      <c r="O15" s="11" t="s">
        <v>197</v>
      </c>
      <c r="P15" s="8">
        <v>89</v>
      </c>
      <c r="Q15" s="5">
        <v>21.3</v>
      </c>
      <c r="R15" s="15">
        <v>6.3</v>
      </c>
      <c r="S15" s="15">
        <v>2.6</v>
      </c>
    </row>
    <row r="16" spans="1:19" s="1" customFormat="1" ht="12" customHeight="1">
      <c r="A16" s="24" t="s">
        <v>15</v>
      </c>
      <c r="B16" s="88">
        <v>41</v>
      </c>
      <c r="C16" s="88">
        <v>80</v>
      </c>
      <c r="D16" s="88">
        <v>0</v>
      </c>
      <c r="E16" s="88">
        <v>17</v>
      </c>
      <c r="F16" s="88">
        <v>1</v>
      </c>
      <c r="G16" s="88">
        <v>5</v>
      </c>
      <c r="H16" s="88">
        <v>55</v>
      </c>
      <c r="I16" s="88">
        <v>1</v>
      </c>
      <c r="J16" s="88">
        <v>1</v>
      </c>
      <c r="K16" s="6">
        <v>140</v>
      </c>
      <c r="L16" s="6">
        <v>96</v>
      </c>
      <c r="M16" s="6">
        <v>44</v>
      </c>
      <c r="N16" s="5">
        <v>31.4</v>
      </c>
      <c r="O16" s="11" t="s">
        <v>210</v>
      </c>
      <c r="P16" s="8">
        <v>182</v>
      </c>
      <c r="Q16" s="5">
        <v>20</v>
      </c>
      <c r="R16" s="15">
        <v>5.8</v>
      </c>
      <c r="S16" s="15">
        <v>2.1</v>
      </c>
    </row>
    <row r="17" spans="1:19" s="1" customFormat="1" ht="12" customHeight="1">
      <c r="A17" s="24" t="s">
        <v>16</v>
      </c>
      <c r="B17" s="88">
        <v>85</v>
      </c>
      <c r="C17" s="88">
        <v>209</v>
      </c>
      <c r="D17" s="88">
        <v>0</v>
      </c>
      <c r="E17" s="88">
        <v>37</v>
      </c>
      <c r="F17" s="88">
        <v>13</v>
      </c>
      <c r="G17" s="88">
        <v>18</v>
      </c>
      <c r="H17" s="88">
        <v>133</v>
      </c>
      <c r="I17" s="88">
        <v>3</v>
      </c>
      <c r="J17" s="88">
        <v>5</v>
      </c>
      <c r="K17" s="6">
        <v>310</v>
      </c>
      <c r="L17" s="6">
        <v>136</v>
      </c>
      <c r="M17" s="6">
        <v>174</v>
      </c>
      <c r="N17" s="5">
        <v>56.1</v>
      </c>
      <c r="O17" s="16" t="s">
        <v>202</v>
      </c>
      <c r="P17" s="8">
        <v>25</v>
      </c>
      <c r="Q17" s="5">
        <v>21</v>
      </c>
      <c r="R17" s="15">
        <v>5.8</v>
      </c>
      <c r="S17" s="15">
        <v>2.2999999999999998</v>
      </c>
    </row>
    <row r="18" spans="1:19" s="1" customFormat="1" ht="12" customHeight="1">
      <c r="A18" s="43" t="s">
        <v>263</v>
      </c>
      <c r="B18" s="91">
        <f>SUM(Sheet1!B21:B22)</f>
        <v>138</v>
      </c>
      <c r="C18" s="91">
        <f>SUM(Sheet1!C21:C22)</f>
        <v>179</v>
      </c>
      <c r="D18" s="91">
        <f>SUM(Sheet1!D21:D22)</f>
        <v>0</v>
      </c>
      <c r="E18" s="91">
        <f>SUM(Sheet1!E21:E22)</f>
        <v>25</v>
      </c>
      <c r="F18" s="91">
        <f>SUM(Sheet1!F21:F22)</f>
        <v>4</v>
      </c>
      <c r="G18" s="91">
        <f>SUM(Sheet1!G21:G22)</f>
        <v>10</v>
      </c>
      <c r="H18" s="91">
        <f>SUM(Sheet1!H21:H22)</f>
        <v>129</v>
      </c>
      <c r="I18" s="91">
        <f>SUM(Sheet1!I21:I22)</f>
        <v>7</v>
      </c>
      <c r="J18" s="91">
        <f>SUM(Sheet1!J21:J22)</f>
        <v>4</v>
      </c>
      <c r="K18" s="6">
        <f>SUM(Sheet1!K21:K22)</f>
        <v>325</v>
      </c>
      <c r="L18" s="6">
        <f>SUM(Sheet1!L21:L22)</f>
        <v>209</v>
      </c>
      <c r="M18" s="6">
        <f>SUM(Sheet1!M21:M22)</f>
        <v>116</v>
      </c>
      <c r="N18" s="5">
        <f>M18/K18*100</f>
        <v>35.700000000000003</v>
      </c>
      <c r="O18" s="11" t="s">
        <v>160</v>
      </c>
      <c r="P18" s="8">
        <v>90</v>
      </c>
      <c r="Q18" s="5">
        <v>22.8</v>
      </c>
      <c r="R18" s="15">
        <v>7.4</v>
      </c>
      <c r="S18" s="15">
        <v>3.3</v>
      </c>
    </row>
    <row r="19" spans="1:19" s="1" customFormat="1" ht="12" customHeight="1">
      <c r="A19" s="24" t="s">
        <v>18</v>
      </c>
      <c r="B19" s="88">
        <v>42</v>
      </c>
      <c r="C19" s="88">
        <v>95</v>
      </c>
      <c r="D19" s="88">
        <v>0</v>
      </c>
      <c r="E19" s="88">
        <v>14</v>
      </c>
      <c r="F19" s="88">
        <v>0</v>
      </c>
      <c r="G19" s="88">
        <v>4</v>
      </c>
      <c r="H19" s="88">
        <v>69</v>
      </c>
      <c r="I19" s="88">
        <v>4</v>
      </c>
      <c r="J19" s="88">
        <v>4</v>
      </c>
      <c r="K19" s="6">
        <v>143</v>
      </c>
      <c r="L19" s="6">
        <v>60</v>
      </c>
      <c r="M19" s="6">
        <v>83</v>
      </c>
      <c r="N19" s="5">
        <v>58</v>
      </c>
      <c r="O19" s="11" t="s">
        <v>192</v>
      </c>
      <c r="P19" s="8">
        <v>115</v>
      </c>
      <c r="Q19" s="5">
        <v>20.5</v>
      </c>
      <c r="R19" s="15">
        <v>5.8</v>
      </c>
      <c r="S19" s="15">
        <v>2.9</v>
      </c>
    </row>
    <row r="20" spans="1:19" s="1" customFormat="1" ht="12" customHeight="1">
      <c r="A20" s="24" t="s">
        <v>19</v>
      </c>
      <c r="B20" s="88">
        <v>109</v>
      </c>
      <c r="C20" s="88">
        <v>271</v>
      </c>
      <c r="D20" s="88">
        <v>1</v>
      </c>
      <c r="E20" s="88">
        <v>40</v>
      </c>
      <c r="F20" s="88">
        <v>17</v>
      </c>
      <c r="G20" s="88">
        <v>21</v>
      </c>
      <c r="H20" s="88">
        <v>185</v>
      </c>
      <c r="I20" s="88">
        <v>4</v>
      </c>
      <c r="J20" s="88">
        <v>3</v>
      </c>
      <c r="K20" s="4">
        <v>395</v>
      </c>
      <c r="L20" s="4">
        <v>177</v>
      </c>
      <c r="M20" s="4">
        <v>218</v>
      </c>
      <c r="N20" s="5">
        <v>55.2</v>
      </c>
      <c r="O20" s="11" t="s">
        <v>209</v>
      </c>
      <c r="P20" s="8">
        <v>137</v>
      </c>
      <c r="Q20" s="5">
        <v>22.3</v>
      </c>
      <c r="R20" s="15">
        <v>6.7</v>
      </c>
      <c r="S20" s="15">
        <v>2.9</v>
      </c>
    </row>
    <row r="21" spans="1:19" s="1" customFormat="1" ht="12" customHeight="1">
      <c r="A21" s="24" t="s">
        <v>20</v>
      </c>
      <c r="B21" s="88">
        <v>100</v>
      </c>
      <c r="C21" s="88">
        <v>260</v>
      </c>
      <c r="D21" s="88">
        <v>1</v>
      </c>
      <c r="E21" s="88">
        <v>29</v>
      </c>
      <c r="F21" s="88">
        <v>15</v>
      </c>
      <c r="G21" s="88">
        <v>17</v>
      </c>
      <c r="H21" s="88">
        <v>188</v>
      </c>
      <c r="I21" s="88">
        <v>6</v>
      </c>
      <c r="J21" s="88">
        <v>4</v>
      </c>
      <c r="K21" s="6">
        <v>377</v>
      </c>
      <c r="L21" s="6">
        <v>169</v>
      </c>
      <c r="M21" s="6">
        <v>208</v>
      </c>
      <c r="N21" s="5">
        <v>55.2</v>
      </c>
      <c r="O21" s="11" t="s">
        <v>199</v>
      </c>
      <c r="P21" s="8">
        <v>93</v>
      </c>
      <c r="Q21" s="5">
        <v>19.7</v>
      </c>
      <c r="R21" s="15">
        <v>6.1</v>
      </c>
      <c r="S21" s="15">
        <v>2.8</v>
      </c>
    </row>
    <row r="22" spans="1:19" s="1" customFormat="1" ht="12" customHeight="1">
      <c r="A22" s="24" t="s">
        <v>21</v>
      </c>
      <c r="B22" s="88">
        <v>22</v>
      </c>
      <c r="C22" s="88">
        <v>43</v>
      </c>
      <c r="D22" s="88">
        <v>0</v>
      </c>
      <c r="E22" s="88">
        <v>7</v>
      </c>
      <c r="F22" s="88">
        <v>0</v>
      </c>
      <c r="G22" s="88">
        <v>0</v>
      </c>
      <c r="H22" s="88">
        <v>34</v>
      </c>
      <c r="I22" s="88">
        <v>1</v>
      </c>
      <c r="J22" s="88">
        <v>1</v>
      </c>
      <c r="K22" s="6">
        <v>65</v>
      </c>
      <c r="L22" s="6">
        <v>46</v>
      </c>
      <c r="M22" s="6">
        <v>19</v>
      </c>
      <c r="N22" s="5">
        <v>29.2</v>
      </c>
      <c r="O22" s="11" t="s">
        <v>203</v>
      </c>
      <c r="P22" s="8">
        <v>72</v>
      </c>
      <c r="Q22" s="5">
        <v>19.7</v>
      </c>
      <c r="R22" s="15">
        <v>3.7</v>
      </c>
      <c r="S22" s="15">
        <v>1</v>
      </c>
    </row>
    <row r="23" spans="1:19" s="1" customFormat="1" ht="12" customHeight="1">
      <c r="A23" s="24" t="s">
        <v>22</v>
      </c>
      <c r="B23" s="89">
        <v>64</v>
      </c>
      <c r="C23" s="89">
        <v>330</v>
      </c>
      <c r="D23" s="89">
        <v>0</v>
      </c>
      <c r="E23" s="89">
        <v>11</v>
      </c>
      <c r="F23" s="89">
        <v>3</v>
      </c>
      <c r="G23" s="89">
        <v>4</v>
      </c>
      <c r="H23" s="89">
        <v>300</v>
      </c>
      <c r="I23" s="89">
        <v>7</v>
      </c>
      <c r="J23" s="89">
        <v>5</v>
      </c>
      <c r="K23" s="6">
        <v>402</v>
      </c>
      <c r="L23" s="6">
        <v>194</v>
      </c>
      <c r="M23" s="6">
        <v>208</v>
      </c>
      <c r="N23" s="5">
        <v>51.7</v>
      </c>
      <c r="O23" s="11" t="s">
        <v>185</v>
      </c>
      <c r="P23" s="8">
        <v>83</v>
      </c>
      <c r="Q23" s="5">
        <v>21.8</v>
      </c>
      <c r="R23" s="15">
        <v>8</v>
      </c>
      <c r="S23" s="15">
        <v>3.8</v>
      </c>
    </row>
    <row r="24" spans="1:19" s="1" customFormat="1" ht="12" customHeight="1">
      <c r="A24" s="24" t="s">
        <v>23</v>
      </c>
      <c r="B24" s="88">
        <v>25</v>
      </c>
      <c r="C24" s="88">
        <v>82</v>
      </c>
      <c r="D24" s="88">
        <v>0</v>
      </c>
      <c r="E24" s="88">
        <v>12</v>
      </c>
      <c r="F24" s="88">
        <v>7</v>
      </c>
      <c r="G24" s="88">
        <v>6</v>
      </c>
      <c r="H24" s="88">
        <v>54</v>
      </c>
      <c r="I24" s="88">
        <v>2</v>
      </c>
      <c r="J24" s="88">
        <v>1</v>
      </c>
      <c r="K24" s="6">
        <v>114</v>
      </c>
      <c r="L24" s="6">
        <v>49</v>
      </c>
      <c r="M24" s="6">
        <v>65</v>
      </c>
      <c r="N24" s="5">
        <v>57</v>
      </c>
      <c r="O24" s="11" t="s">
        <v>204</v>
      </c>
      <c r="P24" s="8">
        <v>133</v>
      </c>
      <c r="Q24" s="5">
        <v>23.2</v>
      </c>
      <c r="R24" s="15">
        <v>7.6</v>
      </c>
      <c r="S24" s="15">
        <v>3.1</v>
      </c>
    </row>
    <row r="25" spans="1:19" s="1" customFormat="1" ht="12" customHeight="1">
      <c r="A25" s="24" t="s">
        <v>24</v>
      </c>
      <c r="B25" s="88">
        <v>34</v>
      </c>
      <c r="C25" s="88">
        <v>78</v>
      </c>
      <c r="D25" s="88">
        <v>0</v>
      </c>
      <c r="E25" s="88">
        <v>4</v>
      </c>
      <c r="F25" s="88">
        <v>0</v>
      </c>
      <c r="G25" s="88">
        <v>6</v>
      </c>
      <c r="H25" s="88">
        <v>66</v>
      </c>
      <c r="I25" s="88">
        <v>0</v>
      </c>
      <c r="J25" s="88">
        <v>2</v>
      </c>
      <c r="K25" s="6">
        <v>113</v>
      </c>
      <c r="L25" s="6">
        <v>63</v>
      </c>
      <c r="M25" s="6">
        <v>50</v>
      </c>
      <c r="N25" s="5">
        <v>44.2</v>
      </c>
      <c r="O25" s="11" t="s">
        <v>205</v>
      </c>
      <c r="P25" s="8">
        <v>108</v>
      </c>
      <c r="Q25" s="5">
        <v>24.9</v>
      </c>
      <c r="R25" s="15">
        <v>8.1999999999999993</v>
      </c>
      <c r="S25" s="15">
        <v>3.8</v>
      </c>
    </row>
    <row r="26" spans="1:19" s="1" customFormat="1" ht="12" customHeight="1">
      <c r="A26" s="24" t="s">
        <v>25</v>
      </c>
      <c r="B26" s="88">
        <v>32</v>
      </c>
      <c r="C26" s="88">
        <v>86</v>
      </c>
      <c r="D26" s="88">
        <v>0</v>
      </c>
      <c r="E26" s="88">
        <v>2</v>
      </c>
      <c r="F26" s="88">
        <v>6</v>
      </c>
      <c r="G26" s="88">
        <v>3</v>
      </c>
      <c r="H26" s="88">
        <v>71</v>
      </c>
      <c r="I26" s="88">
        <v>3</v>
      </c>
      <c r="J26" s="88">
        <v>1</v>
      </c>
      <c r="K26" s="6">
        <v>127</v>
      </c>
      <c r="L26" s="6">
        <v>52</v>
      </c>
      <c r="M26" s="6">
        <v>75</v>
      </c>
      <c r="N26" s="5">
        <v>59.1</v>
      </c>
      <c r="O26" s="11" t="s">
        <v>207</v>
      </c>
      <c r="P26" s="8">
        <v>129</v>
      </c>
      <c r="Q26" s="5">
        <v>22.1</v>
      </c>
      <c r="R26" s="15">
        <v>6.5</v>
      </c>
      <c r="S26" s="15">
        <v>3.2</v>
      </c>
    </row>
    <row r="27" spans="1:19" s="1" customFormat="1" ht="12" customHeight="1">
      <c r="A27" s="24" t="s">
        <v>26</v>
      </c>
      <c r="B27" s="88">
        <v>52</v>
      </c>
      <c r="C27" s="88">
        <v>158</v>
      </c>
      <c r="D27" s="88">
        <v>2</v>
      </c>
      <c r="E27" s="88">
        <v>5</v>
      </c>
      <c r="F27" s="88">
        <v>0</v>
      </c>
      <c r="G27" s="88">
        <v>8</v>
      </c>
      <c r="H27" s="88">
        <v>135</v>
      </c>
      <c r="I27" s="88">
        <v>6</v>
      </c>
      <c r="J27" s="88">
        <v>2</v>
      </c>
      <c r="K27" s="6">
        <v>213</v>
      </c>
      <c r="L27" s="6">
        <v>107</v>
      </c>
      <c r="M27" s="6">
        <v>106</v>
      </c>
      <c r="N27" s="5">
        <v>49.8</v>
      </c>
      <c r="O27" s="11" t="s">
        <v>206</v>
      </c>
      <c r="P27" s="8">
        <v>101</v>
      </c>
      <c r="Q27" s="5">
        <v>23.9</v>
      </c>
      <c r="R27" s="15">
        <v>7.9</v>
      </c>
      <c r="S27" s="15">
        <v>3.3</v>
      </c>
    </row>
    <row r="28" spans="1:19" s="1" customFormat="1" ht="12" customHeight="1">
      <c r="A28" s="24" t="s">
        <v>27</v>
      </c>
      <c r="B28" s="89">
        <v>123</v>
      </c>
      <c r="C28" s="89">
        <v>271</v>
      </c>
      <c r="D28" s="89">
        <v>2</v>
      </c>
      <c r="E28" s="89">
        <v>34</v>
      </c>
      <c r="F28" s="89">
        <v>11</v>
      </c>
      <c r="G28" s="89">
        <v>11</v>
      </c>
      <c r="H28" s="89">
        <v>200</v>
      </c>
      <c r="I28" s="89">
        <v>8</v>
      </c>
      <c r="J28" s="89">
        <v>5</v>
      </c>
      <c r="K28" s="6">
        <v>419</v>
      </c>
      <c r="L28" s="6">
        <v>187</v>
      </c>
      <c r="M28" s="6">
        <v>232</v>
      </c>
      <c r="N28" s="5">
        <v>55.4</v>
      </c>
      <c r="O28" s="11" t="s">
        <v>222</v>
      </c>
      <c r="P28" s="8">
        <v>94</v>
      </c>
      <c r="Q28" s="5">
        <v>20.7</v>
      </c>
      <c r="R28" s="15">
        <v>5.8</v>
      </c>
      <c r="S28" s="15">
        <v>2.6</v>
      </c>
    </row>
    <row r="29" spans="1:19" s="1" customFormat="1" ht="12" customHeight="1">
      <c r="A29" s="24" t="s">
        <v>28</v>
      </c>
      <c r="B29" s="88">
        <v>91</v>
      </c>
      <c r="C29" s="88">
        <v>340</v>
      </c>
      <c r="D29" s="88">
        <v>0</v>
      </c>
      <c r="E29" s="88">
        <v>42</v>
      </c>
      <c r="F29" s="88">
        <v>17</v>
      </c>
      <c r="G29" s="88">
        <v>31</v>
      </c>
      <c r="H29" s="88">
        <v>233</v>
      </c>
      <c r="I29" s="88">
        <v>9</v>
      </c>
      <c r="J29" s="88">
        <v>8</v>
      </c>
      <c r="K29" s="6">
        <v>444</v>
      </c>
      <c r="L29" s="6">
        <v>203</v>
      </c>
      <c r="M29" s="6">
        <v>241</v>
      </c>
      <c r="N29" s="5">
        <v>54.3</v>
      </c>
      <c r="O29" s="11" t="s">
        <v>208</v>
      </c>
      <c r="P29" s="8">
        <v>126</v>
      </c>
      <c r="Q29" s="5">
        <v>22.1</v>
      </c>
      <c r="R29" s="15">
        <v>6.2</v>
      </c>
      <c r="S29" s="15">
        <v>2.7</v>
      </c>
    </row>
    <row r="30" spans="1:19" s="1" customFormat="1" ht="12" customHeight="1">
      <c r="A30" s="24" t="s">
        <v>29</v>
      </c>
      <c r="B30" s="88">
        <v>97</v>
      </c>
      <c r="C30" s="88">
        <v>325</v>
      </c>
      <c r="D30" s="88">
        <v>0</v>
      </c>
      <c r="E30" s="88">
        <v>31</v>
      </c>
      <c r="F30" s="88">
        <v>25</v>
      </c>
      <c r="G30" s="88">
        <v>25</v>
      </c>
      <c r="H30" s="88">
        <v>235</v>
      </c>
      <c r="I30" s="88">
        <v>5</v>
      </c>
      <c r="J30" s="88">
        <v>4</v>
      </c>
      <c r="K30" s="6">
        <v>459</v>
      </c>
      <c r="L30" s="6">
        <v>188</v>
      </c>
      <c r="M30" s="6">
        <v>270</v>
      </c>
      <c r="N30" s="5">
        <v>58.8</v>
      </c>
      <c r="O30" s="11" t="s">
        <v>198</v>
      </c>
      <c r="P30" s="8">
        <v>96</v>
      </c>
      <c r="Q30" s="5">
        <v>23.7</v>
      </c>
      <c r="R30" s="15">
        <v>7.4</v>
      </c>
      <c r="S30" s="15">
        <v>3.5</v>
      </c>
    </row>
    <row r="31" spans="1:19" s="1" customFormat="1" ht="12" customHeight="1">
      <c r="A31" s="24" t="s">
        <v>30</v>
      </c>
      <c r="B31" s="88">
        <v>187</v>
      </c>
      <c r="C31" s="88">
        <v>498</v>
      </c>
      <c r="D31" s="88">
        <v>0</v>
      </c>
      <c r="E31" s="88">
        <v>54</v>
      </c>
      <c r="F31" s="88">
        <v>23</v>
      </c>
      <c r="G31" s="88">
        <v>35</v>
      </c>
      <c r="H31" s="88">
        <v>365</v>
      </c>
      <c r="I31" s="88">
        <v>15</v>
      </c>
      <c r="J31" s="88">
        <v>6</v>
      </c>
      <c r="K31" s="6">
        <v>717</v>
      </c>
      <c r="L31" s="6">
        <v>327</v>
      </c>
      <c r="M31" s="6">
        <v>390</v>
      </c>
      <c r="N31" s="5">
        <v>54.4</v>
      </c>
      <c r="O31" s="11" t="s">
        <v>197</v>
      </c>
      <c r="P31" s="8">
        <v>89</v>
      </c>
      <c r="Q31" s="5">
        <v>21.3</v>
      </c>
      <c r="R31" s="15">
        <v>6.3</v>
      </c>
      <c r="S31" s="15">
        <v>2.6</v>
      </c>
    </row>
    <row r="32" spans="1:19" s="1" customFormat="1" ht="12" customHeight="1">
      <c r="A32" s="24" t="s">
        <v>31</v>
      </c>
      <c r="B32" s="88">
        <v>166</v>
      </c>
      <c r="C32" s="88">
        <v>742</v>
      </c>
      <c r="D32" s="88">
        <v>1</v>
      </c>
      <c r="E32" s="88">
        <v>96</v>
      </c>
      <c r="F32" s="88">
        <v>32</v>
      </c>
      <c r="G32" s="88">
        <v>49</v>
      </c>
      <c r="H32" s="88">
        <v>535</v>
      </c>
      <c r="I32" s="88">
        <v>17</v>
      </c>
      <c r="J32" s="88">
        <v>12</v>
      </c>
      <c r="K32" s="6">
        <v>957</v>
      </c>
      <c r="L32" s="6">
        <v>484</v>
      </c>
      <c r="M32" s="6">
        <v>473</v>
      </c>
      <c r="N32" s="5">
        <v>49.4</v>
      </c>
      <c r="O32" s="11" t="s">
        <v>211</v>
      </c>
      <c r="P32" s="8">
        <v>159</v>
      </c>
      <c r="Q32" s="5">
        <v>22.7</v>
      </c>
      <c r="R32" s="15">
        <v>6.8</v>
      </c>
      <c r="S32" s="15">
        <v>3.4</v>
      </c>
    </row>
    <row r="33" spans="1:19" s="1" customFormat="1" ht="12" customHeight="1">
      <c r="A33" s="24" t="s">
        <v>32</v>
      </c>
      <c r="B33" s="88">
        <v>48</v>
      </c>
      <c r="C33" s="88">
        <v>109</v>
      </c>
      <c r="D33" s="88">
        <v>0</v>
      </c>
      <c r="E33" s="88">
        <v>10</v>
      </c>
      <c r="F33" s="88">
        <v>6</v>
      </c>
      <c r="G33" s="88">
        <v>4</v>
      </c>
      <c r="H33" s="88">
        <v>89</v>
      </c>
      <c r="I33" s="88">
        <v>0</v>
      </c>
      <c r="J33" s="88">
        <v>0</v>
      </c>
      <c r="K33" s="6">
        <v>164</v>
      </c>
      <c r="L33" s="6">
        <v>30</v>
      </c>
      <c r="M33" s="6">
        <v>134</v>
      </c>
      <c r="N33" s="5">
        <v>81.7</v>
      </c>
      <c r="O33" s="11" t="s">
        <v>212</v>
      </c>
      <c r="P33" s="8">
        <v>106</v>
      </c>
      <c r="Q33" s="5">
        <v>21.6</v>
      </c>
      <c r="R33" s="15">
        <v>6.1</v>
      </c>
      <c r="S33" s="15">
        <v>3</v>
      </c>
    </row>
    <row r="34" spans="1:19" s="1" customFormat="1" ht="12" customHeight="1">
      <c r="A34" s="24" t="s">
        <v>33</v>
      </c>
      <c r="B34" s="88">
        <v>76</v>
      </c>
      <c r="C34" s="88">
        <v>197</v>
      </c>
      <c r="D34" s="88">
        <v>1</v>
      </c>
      <c r="E34" s="88">
        <v>25</v>
      </c>
      <c r="F34" s="88">
        <v>15</v>
      </c>
      <c r="G34" s="88">
        <v>10</v>
      </c>
      <c r="H34" s="88">
        <v>138</v>
      </c>
      <c r="I34" s="88">
        <v>5</v>
      </c>
      <c r="J34" s="88">
        <v>3</v>
      </c>
      <c r="K34" s="6">
        <v>302</v>
      </c>
      <c r="L34" s="6">
        <v>144</v>
      </c>
      <c r="M34" s="6">
        <v>158</v>
      </c>
      <c r="N34" s="5">
        <v>52.3</v>
      </c>
      <c r="O34" s="11" t="s">
        <v>213</v>
      </c>
      <c r="P34" s="8">
        <v>128</v>
      </c>
      <c r="Q34" s="5">
        <v>23</v>
      </c>
      <c r="R34" s="15">
        <v>7.6</v>
      </c>
      <c r="S34" s="15">
        <v>3.5</v>
      </c>
    </row>
    <row r="35" spans="1:19" s="1" customFormat="1" ht="12" customHeight="1">
      <c r="A35" s="24" t="s">
        <v>34</v>
      </c>
      <c r="B35" s="88">
        <v>48</v>
      </c>
      <c r="C35" s="88">
        <v>171</v>
      </c>
      <c r="D35" s="88">
        <v>0</v>
      </c>
      <c r="E35" s="88">
        <v>24</v>
      </c>
      <c r="F35" s="88">
        <v>5</v>
      </c>
      <c r="G35" s="88">
        <v>13</v>
      </c>
      <c r="H35" s="88">
        <v>121</v>
      </c>
      <c r="I35" s="88">
        <v>6</v>
      </c>
      <c r="J35" s="88">
        <v>2</v>
      </c>
      <c r="K35" s="6">
        <v>228</v>
      </c>
      <c r="L35" s="6">
        <v>103</v>
      </c>
      <c r="M35" s="6">
        <v>125</v>
      </c>
      <c r="N35" s="5">
        <v>54.8</v>
      </c>
      <c r="O35" s="11" t="s">
        <v>214</v>
      </c>
      <c r="P35" s="8">
        <v>124</v>
      </c>
      <c r="Q35" s="5">
        <v>23.4</v>
      </c>
      <c r="R35" s="15">
        <v>8</v>
      </c>
      <c r="S35" s="15">
        <v>4.0999999999999996</v>
      </c>
    </row>
    <row r="36" spans="1:19" s="1" customFormat="1" ht="12" customHeight="1">
      <c r="A36" s="24" t="s">
        <v>35</v>
      </c>
      <c r="B36" s="88">
        <v>47</v>
      </c>
      <c r="C36" s="88">
        <v>130</v>
      </c>
      <c r="D36" s="88">
        <v>0</v>
      </c>
      <c r="E36" s="88">
        <v>13</v>
      </c>
      <c r="F36" s="88">
        <v>4</v>
      </c>
      <c r="G36" s="88">
        <v>12</v>
      </c>
      <c r="H36" s="88">
        <v>91</v>
      </c>
      <c r="I36" s="88">
        <v>8</v>
      </c>
      <c r="J36" s="88">
        <v>2</v>
      </c>
      <c r="K36" s="6">
        <v>178</v>
      </c>
      <c r="L36" s="6">
        <v>77</v>
      </c>
      <c r="M36" s="6">
        <v>101</v>
      </c>
      <c r="N36" s="5">
        <v>56.7</v>
      </c>
      <c r="O36" s="11" t="s">
        <v>200</v>
      </c>
      <c r="P36" s="8">
        <v>98</v>
      </c>
      <c r="Q36" s="5">
        <v>23.3</v>
      </c>
      <c r="R36" s="15">
        <v>7.5</v>
      </c>
      <c r="S36" s="15">
        <v>3.7</v>
      </c>
    </row>
    <row r="37" spans="1:19" s="1" customFormat="1" ht="12" customHeight="1">
      <c r="A37" s="24" t="s">
        <v>36</v>
      </c>
      <c r="B37" s="89">
        <v>6</v>
      </c>
      <c r="C37" s="89">
        <v>55</v>
      </c>
      <c r="D37" s="89">
        <v>1</v>
      </c>
      <c r="E37" s="89">
        <v>0</v>
      </c>
      <c r="F37" s="89">
        <v>0</v>
      </c>
      <c r="G37" s="89">
        <v>2</v>
      </c>
      <c r="H37" s="89">
        <v>49</v>
      </c>
      <c r="I37" s="89">
        <v>1</v>
      </c>
      <c r="J37" s="89">
        <v>2</v>
      </c>
      <c r="K37" s="6">
        <v>65</v>
      </c>
      <c r="L37" s="6">
        <v>31</v>
      </c>
      <c r="M37" s="6">
        <v>34</v>
      </c>
      <c r="N37" s="5">
        <v>52.3</v>
      </c>
      <c r="O37" s="11" t="s">
        <v>215</v>
      </c>
      <c r="P37" s="8">
        <v>117</v>
      </c>
      <c r="Q37" s="5">
        <v>22.5</v>
      </c>
      <c r="R37" s="15">
        <v>7</v>
      </c>
      <c r="S37" s="15">
        <v>3.6</v>
      </c>
    </row>
    <row r="38" spans="1:19" s="1" customFormat="1" ht="12" customHeight="1">
      <c r="A38" s="27" t="s">
        <v>37</v>
      </c>
      <c r="B38" s="88">
        <v>53</v>
      </c>
      <c r="C38" s="88">
        <v>89</v>
      </c>
      <c r="D38" s="88">
        <v>2</v>
      </c>
      <c r="E38" s="88">
        <v>10</v>
      </c>
      <c r="F38" s="88">
        <v>7</v>
      </c>
      <c r="G38" s="88">
        <v>5</v>
      </c>
      <c r="H38" s="88">
        <v>64</v>
      </c>
      <c r="I38" s="88">
        <v>1</v>
      </c>
      <c r="J38" s="88">
        <v>0</v>
      </c>
      <c r="K38" s="17">
        <v>167</v>
      </c>
      <c r="L38" s="17">
        <v>76</v>
      </c>
      <c r="M38" s="17">
        <v>91</v>
      </c>
      <c r="N38" s="14">
        <v>54.5</v>
      </c>
      <c r="O38" s="11" t="s">
        <v>231</v>
      </c>
      <c r="P38" s="8">
        <v>99</v>
      </c>
      <c r="Q38" s="5">
        <v>20.399999999999999</v>
      </c>
      <c r="R38" s="15">
        <v>6.8</v>
      </c>
      <c r="S38" s="15">
        <v>3.6</v>
      </c>
    </row>
    <row r="39" spans="1:19" s="1" customFormat="1" ht="12" customHeight="1">
      <c r="A39" s="24" t="s">
        <v>38</v>
      </c>
      <c r="B39" s="89">
        <v>34</v>
      </c>
      <c r="C39" s="89">
        <v>53</v>
      </c>
      <c r="D39" s="89">
        <v>2</v>
      </c>
      <c r="E39" s="89">
        <v>3</v>
      </c>
      <c r="F39" s="89">
        <v>4</v>
      </c>
      <c r="G39" s="89">
        <v>3</v>
      </c>
      <c r="H39" s="89">
        <v>40</v>
      </c>
      <c r="I39" s="89">
        <v>0</v>
      </c>
      <c r="J39" s="89">
        <v>1</v>
      </c>
      <c r="K39" s="6">
        <v>94</v>
      </c>
      <c r="L39" s="6">
        <v>52</v>
      </c>
      <c r="M39" s="6">
        <v>42</v>
      </c>
      <c r="N39" s="5">
        <v>44.7</v>
      </c>
      <c r="O39" s="11" t="s">
        <v>248</v>
      </c>
      <c r="P39" s="8">
        <v>91</v>
      </c>
      <c r="Q39" s="5">
        <v>21.6</v>
      </c>
      <c r="R39" s="15">
        <v>6.5</v>
      </c>
      <c r="S39" s="15">
        <v>2.5</v>
      </c>
    </row>
    <row r="40" spans="1:19" s="1" customFormat="1" ht="12" customHeight="1">
      <c r="A40" s="24" t="s">
        <v>39</v>
      </c>
      <c r="B40" s="88">
        <v>37</v>
      </c>
      <c r="C40" s="88">
        <v>266</v>
      </c>
      <c r="D40" s="88">
        <v>2</v>
      </c>
      <c r="E40" s="88">
        <v>31</v>
      </c>
      <c r="F40" s="88">
        <v>44</v>
      </c>
      <c r="G40" s="88">
        <v>17</v>
      </c>
      <c r="H40" s="88">
        <v>163</v>
      </c>
      <c r="I40" s="88">
        <v>5</v>
      </c>
      <c r="J40" s="88">
        <v>4</v>
      </c>
      <c r="K40" s="6">
        <v>326</v>
      </c>
      <c r="L40" s="6">
        <v>89</v>
      </c>
      <c r="M40" s="6">
        <v>237</v>
      </c>
      <c r="N40" s="5">
        <v>72.7</v>
      </c>
      <c r="O40" s="11" t="s">
        <v>217</v>
      </c>
      <c r="P40" s="8">
        <v>178</v>
      </c>
      <c r="Q40" s="5">
        <v>23</v>
      </c>
      <c r="R40" s="15">
        <v>7.6</v>
      </c>
      <c r="S40" s="15">
        <v>3.6</v>
      </c>
    </row>
    <row r="41" spans="1:19" s="1" customFormat="1" ht="12" customHeight="1">
      <c r="A41" s="24" t="s">
        <v>40</v>
      </c>
      <c r="B41" s="88">
        <v>43</v>
      </c>
      <c r="C41" s="88">
        <v>248</v>
      </c>
      <c r="D41" s="88">
        <v>2</v>
      </c>
      <c r="E41" s="88">
        <v>38</v>
      </c>
      <c r="F41" s="88">
        <v>20</v>
      </c>
      <c r="G41" s="88">
        <v>12</v>
      </c>
      <c r="H41" s="88">
        <v>166</v>
      </c>
      <c r="I41" s="88">
        <v>6</v>
      </c>
      <c r="J41" s="88">
        <v>4</v>
      </c>
      <c r="K41" s="6">
        <v>315</v>
      </c>
      <c r="L41" s="6">
        <v>102</v>
      </c>
      <c r="M41" s="6">
        <v>213</v>
      </c>
      <c r="N41" s="5">
        <v>67.599999999999994</v>
      </c>
      <c r="O41" s="11" t="s">
        <v>226</v>
      </c>
      <c r="P41" s="8">
        <v>127</v>
      </c>
      <c r="Q41" s="5">
        <v>22.9</v>
      </c>
      <c r="R41" s="15">
        <v>7.5</v>
      </c>
      <c r="S41" s="15">
        <v>3.5</v>
      </c>
    </row>
    <row r="42" spans="1:19" s="1" customFormat="1" ht="12" customHeight="1">
      <c r="A42" s="24" t="s">
        <v>41</v>
      </c>
      <c r="B42" s="88">
        <v>22</v>
      </c>
      <c r="C42" s="88">
        <v>56</v>
      </c>
      <c r="D42" s="88">
        <v>0</v>
      </c>
      <c r="E42" s="88">
        <v>7</v>
      </c>
      <c r="F42" s="88">
        <v>10</v>
      </c>
      <c r="G42" s="88">
        <v>2</v>
      </c>
      <c r="H42" s="88">
        <v>35</v>
      </c>
      <c r="I42" s="88">
        <v>1</v>
      </c>
      <c r="J42" s="88">
        <v>1</v>
      </c>
      <c r="K42" s="6">
        <v>86</v>
      </c>
      <c r="L42" s="6">
        <v>30</v>
      </c>
      <c r="M42" s="6">
        <v>56</v>
      </c>
      <c r="N42" s="5">
        <v>65.099999999999994</v>
      </c>
      <c r="O42" s="42" t="s">
        <v>264</v>
      </c>
      <c r="P42" s="8" t="s">
        <v>265</v>
      </c>
      <c r="Q42" s="10">
        <f>AVERAGE(Sheet1!Q46:Q47)</f>
        <v>22.8</v>
      </c>
      <c r="R42" s="10">
        <f>AVERAGE(Sheet1!R46:R47)</f>
        <v>7.25</v>
      </c>
      <c r="S42" s="10">
        <f>AVERAGE(Sheet1!S46:S47)</f>
        <v>3.1</v>
      </c>
    </row>
    <row r="43" spans="1:19" s="1" customFormat="1" ht="12" customHeight="1">
      <c r="A43" s="24" t="s">
        <v>42</v>
      </c>
      <c r="B43" s="88">
        <v>38</v>
      </c>
      <c r="C43" s="88">
        <v>150</v>
      </c>
      <c r="D43" s="88">
        <v>1</v>
      </c>
      <c r="E43" s="88">
        <v>6</v>
      </c>
      <c r="F43" s="88">
        <v>5</v>
      </c>
      <c r="G43" s="88">
        <v>6</v>
      </c>
      <c r="H43" s="88">
        <v>126</v>
      </c>
      <c r="I43" s="88">
        <v>3</v>
      </c>
      <c r="J43" s="88">
        <v>3</v>
      </c>
      <c r="K43" s="6">
        <v>198</v>
      </c>
      <c r="L43" s="6">
        <v>117</v>
      </c>
      <c r="M43" s="6">
        <v>81</v>
      </c>
      <c r="N43" s="5">
        <v>40.9</v>
      </c>
      <c r="O43" s="11" t="s">
        <v>229</v>
      </c>
      <c r="P43" s="8">
        <v>152</v>
      </c>
      <c r="Q43" s="5">
        <v>22.9</v>
      </c>
      <c r="R43" s="15">
        <v>8.6</v>
      </c>
      <c r="S43" s="15">
        <v>4</v>
      </c>
    </row>
    <row r="44" spans="1:19" s="1" customFormat="1" ht="12" customHeight="1">
      <c r="A44" s="24" t="s">
        <v>43</v>
      </c>
      <c r="B44" s="88">
        <v>125</v>
      </c>
      <c r="C44" s="88">
        <v>122</v>
      </c>
      <c r="D44" s="88">
        <v>0</v>
      </c>
      <c r="E44" s="88">
        <v>26</v>
      </c>
      <c r="F44" s="88">
        <v>23</v>
      </c>
      <c r="G44" s="88">
        <v>5</v>
      </c>
      <c r="H44" s="88">
        <v>58</v>
      </c>
      <c r="I44" s="88">
        <v>3</v>
      </c>
      <c r="J44" s="88">
        <v>7</v>
      </c>
      <c r="K44" s="6">
        <v>275</v>
      </c>
      <c r="L44" s="6">
        <v>150</v>
      </c>
      <c r="M44" s="6">
        <v>125</v>
      </c>
      <c r="N44" s="5">
        <v>45.5</v>
      </c>
      <c r="O44" s="11" t="s">
        <v>230</v>
      </c>
      <c r="P44" s="8">
        <v>56</v>
      </c>
      <c r="Q44" s="5">
        <v>22.8</v>
      </c>
      <c r="R44" s="15">
        <v>6.9</v>
      </c>
      <c r="S44" s="15">
        <v>3.3</v>
      </c>
    </row>
    <row r="45" spans="1:19" s="1" customFormat="1" ht="12" customHeight="1">
      <c r="A45" s="24" t="s">
        <v>44</v>
      </c>
      <c r="B45" s="88">
        <v>61</v>
      </c>
      <c r="C45" s="88">
        <v>440</v>
      </c>
      <c r="D45" s="88">
        <v>6</v>
      </c>
      <c r="E45" s="88">
        <v>22</v>
      </c>
      <c r="F45" s="88">
        <v>41</v>
      </c>
      <c r="G45" s="88">
        <v>14</v>
      </c>
      <c r="H45" s="88">
        <v>347</v>
      </c>
      <c r="I45" s="88">
        <v>6</v>
      </c>
      <c r="J45" s="88">
        <v>4</v>
      </c>
      <c r="K45" s="6">
        <v>531</v>
      </c>
      <c r="L45" s="6">
        <v>47</v>
      </c>
      <c r="M45" s="6">
        <v>484</v>
      </c>
      <c r="N45" s="5">
        <v>91.1</v>
      </c>
      <c r="O45" s="11" t="s">
        <v>216</v>
      </c>
      <c r="P45" s="8">
        <v>177</v>
      </c>
      <c r="Q45" s="5">
        <v>28</v>
      </c>
      <c r="R45" s="15">
        <v>7.7</v>
      </c>
      <c r="S45" s="15">
        <v>4.2</v>
      </c>
    </row>
    <row r="46" spans="1:19" s="1" customFormat="1" ht="12" customHeight="1">
      <c r="A46" s="24" t="s">
        <v>45</v>
      </c>
      <c r="B46" s="88">
        <v>11</v>
      </c>
      <c r="C46" s="88">
        <v>49</v>
      </c>
      <c r="D46" s="88">
        <v>0</v>
      </c>
      <c r="E46" s="88">
        <v>3</v>
      </c>
      <c r="F46" s="88">
        <v>1</v>
      </c>
      <c r="G46" s="88">
        <v>0</v>
      </c>
      <c r="H46" s="88">
        <v>45</v>
      </c>
      <c r="I46" s="88">
        <v>0</v>
      </c>
      <c r="J46" s="88">
        <v>0</v>
      </c>
      <c r="K46" s="6">
        <v>60</v>
      </c>
      <c r="L46" s="6">
        <v>16</v>
      </c>
      <c r="M46" s="6">
        <v>44</v>
      </c>
      <c r="N46" s="5">
        <v>73.3</v>
      </c>
      <c r="O46" s="11" t="s">
        <v>218</v>
      </c>
      <c r="P46" s="8">
        <v>179</v>
      </c>
      <c r="Q46" s="5">
        <v>21</v>
      </c>
      <c r="R46" s="15">
        <v>6.3</v>
      </c>
      <c r="S46" s="15">
        <v>3</v>
      </c>
    </row>
    <row r="47" spans="1:19" s="1" customFormat="1" ht="12" customHeight="1">
      <c r="A47" s="24" t="s">
        <v>46</v>
      </c>
      <c r="B47" s="88">
        <v>22</v>
      </c>
      <c r="C47" s="88">
        <v>36</v>
      </c>
      <c r="D47" s="88">
        <v>0</v>
      </c>
      <c r="E47" s="88">
        <v>3</v>
      </c>
      <c r="F47" s="88">
        <v>1</v>
      </c>
      <c r="G47" s="88">
        <v>1</v>
      </c>
      <c r="H47" s="88">
        <v>31</v>
      </c>
      <c r="I47" s="88">
        <v>0</v>
      </c>
      <c r="J47" s="88">
        <v>0</v>
      </c>
      <c r="K47" s="6">
        <v>60</v>
      </c>
      <c r="L47" s="6">
        <v>27</v>
      </c>
      <c r="M47" s="6">
        <v>33</v>
      </c>
      <c r="N47" s="5">
        <v>55</v>
      </c>
      <c r="O47" s="11" t="s">
        <v>219</v>
      </c>
      <c r="P47" s="8">
        <v>116</v>
      </c>
      <c r="Q47" s="5">
        <v>21.6</v>
      </c>
      <c r="R47" s="15">
        <v>6.4</v>
      </c>
      <c r="S47" s="15">
        <v>3.1</v>
      </c>
    </row>
    <row r="48" spans="1:19" s="1" customFormat="1" ht="12" customHeight="1">
      <c r="A48" s="24" t="s">
        <v>47</v>
      </c>
      <c r="B48" s="90">
        <v>81</v>
      </c>
      <c r="C48" s="90">
        <v>198</v>
      </c>
      <c r="D48" s="90">
        <v>0</v>
      </c>
      <c r="E48" s="90">
        <v>12</v>
      </c>
      <c r="F48" s="90">
        <v>3</v>
      </c>
      <c r="G48" s="90">
        <v>11</v>
      </c>
      <c r="H48" s="90">
        <v>166</v>
      </c>
      <c r="I48" s="90">
        <v>4</v>
      </c>
      <c r="J48" s="90">
        <v>2</v>
      </c>
      <c r="K48" s="6">
        <v>288</v>
      </c>
      <c r="L48" s="6">
        <v>204</v>
      </c>
      <c r="M48" s="6">
        <v>84</v>
      </c>
      <c r="N48" s="5">
        <v>29.2</v>
      </c>
      <c r="O48" s="11" t="s">
        <v>184</v>
      </c>
      <c r="P48" s="8">
        <v>52</v>
      </c>
      <c r="Q48" s="5">
        <v>21.2</v>
      </c>
      <c r="R48" s="15">
        <v>6.4</v>
      </c>
      <c r="S48" s="15">
        <v>2.7</v>
      </c>
    </row>
    <row r="49" spans="1:19" s="1" customFormat="1" ht="12" customHeight="1">
      <c r="A49" s="24" t="s">
        <v>48</v>
      </c>
      <c r="B49" s="90">
        <v>61</v>
      </c>
      <c r="C49" s="90">
        <v>108</v>
      </c>
      <c r="D49" s="90">
        <v>0</v>
      </c>
      <c r="E49" s="90">
        <v>9</v>
      </c>
      <c r="F49" s="90">
        <v>1</v>
      </c>
      <c r="G49" s="90">
        <v>2</v>
      </c>
      <c r="H49" s="90">
        <v>92</v>
      </c>
      <c r="I49" s="90">
        <v>1</v>
      </c>
      <c r="J49" s="90">
        <v>3</v>
      </c>
      <c r="K49" s="6">
        <v>178</v>
      </c>
      <c r="L49" s="6">
        <v>123</v>
      </c>
      <c r="M49" s="6">
        <v>55</v>
      </c>
      <c r="N49" s="5">
        <v>30.9</v>
      </c>
      <c r="O49" s="11" t="s">
        <v>232</v>
      </c>
      <c r="P49" s="8">
        <v>77</v>
      </c>
      <c r="Q49" s="5">
        <v>22.2</v>
      </c>
      <c r="R49" s="15">
        <v>7.6</v>
      </c>
      <c r="S49" s="15">
        <v>3.4</v>
      </c>
    </row>
    <row r="50" spans="1:19" s="1" customFormat="1" ht="12" customHeight="1">
      <c r="A50" s="24" t="s">
        <v>49</v>
      </c>
      <c r="B50" s="88">
        <v>153</v>
      </c>
      <c r="C50" s="88">
        <v>230</v>
      </c>
      <c r="D50" s="88">
        <v>3</v>
      </c>
      <c r="E50" s="88">
        <v>26</v>
      </c>
      <c r="F50" s="88">
        <v>9</v>
      </c>
      <c r="G50" s="88">
        <v>7</v>
      </c>
      <c r="H50" s="88">
        <v>181</v>
      </c>
      <c r="I50" s="88">
        <v>0</v>
      </c>
      <c r="J50" s="88">
        <v>4</v>
      </c>
      <c r="K50" s="6">
        <v>390</v>
      </c>
      <c r="L50" s="6">
        <v>203</v>
      </c>
      <c r="M50" s="6">
        <v>187</v>
      </c>
      <c r="N50" s="5">
        <v>47.9</v>
      </c>
      <c r="O50" s="11" t="s">
        <v>180</v>
      </c>
      <c r="P50" s="8">
        <v>53</v>
      </c>
      <c r="Q50" s="5">
        <v>22.2</v>
      </c>
      <c r="R50" s="15">
        <v>6.7</v>
      </c>
      <c r="S50" s="15">
        <v>3</v>
      </c>
    </row>
    <row r="51" spans="1:19" s="1" customFormat="1" ht="12" customHeight="1">
      <c r="A51" s="24" t="s">
        <v>50</v>
      </c>
      <c r="B51" s="88">
        <v>94</v>
      </c>
      <c r="C51" s="88">
        <v>216</v>
      </c>
      <c r="D51" s="88">
        <v>1</v>
      </c>
      <c r="E51" s="88">
        <v>17</v>
      </c>
      <c r="F51" s="88">
        <v>13</v>
      </c>
      <c r="G51" s="88">
        <v>9</v>
      </c>
      <c r="H51" s="88">
        <v>168</v>
      </c>
      <c r="I51" s="88">
        <v>2</v>
      </c>
      <c r="J51" s="88">
        <v>6</v>
      </c>
      <c r="K51" s="6">
        <v>320</v>
      </c>
      <c r="L51" s="6">
        <v>204</v>
      </c>
      <c r="M51" s="6">
        <v>116</v>
      </c>
      <c r="N51" s="5">
        <v>36.299999999999997</v>
      </c>
      <c r="O51" s="11" t="s">
        <v>181</v>
      </c>
      <c r="P51" s="8">
        <v>55</v>
      </c>
      <c r="Q51" s="5">
        <v>23.2</v>
      </c>
      <c r="R51" s="15">
        <v>8</v>
      </c>
      <c r="S51" s="15">
        <v>3.7</v>
      </c>
    </row>
    <row r="52" spans="1:19" s="1" customFormat="1" ht="12" customHeight="1">
      <c r="A52" s="24" t="s">
        <v>51</v>
      </c>
      <c r="B52" s="88">
        <v>274</v>
      </c>
      <c r="C52" s="88">
        <v>382</v>
      </c>
      <c r="D52" s="88">
        <v>0</v>
      </c>
      <c r="E52" s="88">
        <v>39</v>
      </c>
      <c r="F52" s="88">
        <v>14</v>
      </c>
      <c r="G52" s="88">
        <v>28</v>
      </c>
      <c r="H52" s="88">
        <v>288</v>
      </c>
      <c r="I52" s="88">
        <v>10</v>
      </c>
      <c r="J52" s="88">
        <v>3</v>
      </c>
      <c r="K52" s="6">
        <v>667</v>
      </c>
      <c r="L52" s="6">
        <v>466</v>
      </c>
      <c r="M52" s="6">
        <v>201</v>
      </c>
      <c r="N52" s="5">
        <v>30.1</v>
      </c>
      <c r="O52" s="11" t="s">
        <v>182</v>
      </c>
      <c r="P52" s="8">
        <v>58</v>
      </c>
      <c r="Q52" s="5">
        <v>25.5</v>
      </c>
      <c r="R52" s="15">
        <v>7.9</v>
      </c>
      <c r="S52" s="15">
        <v>3.9</v>
      </c>
    </row>
    <row r="53" spans="1:19" s="1" customFormat="1" ht="12" customHeight="1">
      <c r="A53" s="24" t="s">
        <v>52</v>
      </c>
      <c r="B53" s="88">
        <v>148</v>
      </c>
      <c r="C53" s="88">
        <v>231</v>
      </c>
      <c r="D53" s="88">
        <v>0</v>
      </c>
      <c r="E53" s="88">
        <v>17</v>
      </c>
      <c r="F53" s="88">
        <v>8</v>
      </c>
      <c r="G53" s="88">
        <v>18</v>
      </c>
      <c r="H53" s="88">
        <v>178</v>
      </c>
      <c r="I53" s="88">
        <v>6</v>
      </c>
      <c r="J53" s="88">
        <v>4</v>
      </c>
      <c r="K53" s="6">
        <v>390</v>
      </c>
      <c r="L53" s="6">
        <v>247</v>
      </c>
      <c r="M53" s="6">
        <v>143</v>
      </c>
      <c r="N53" s="5">
        <v>36.700000000000003</v>
      </c>
      <c r="O53" s="11" t="s">
        <v>183</v>
      </c>
      <c r="P53" s="8">
        <v>59</v>
      </c>
      <c r="Q53" s="5">
        <v>23.2</v>
      </c>
      <c r="R53" s="15">
        <v>7.2</v>
      </c>
      <c r="S53" s="15">
        <v>3.4</v>
      </c>
    </row>
    <row r="54" spans="1:19" s="1" customFormat="1" ht="12" customHeight="1">
      <c r="A54" s="24" t="s">
        <v>53</v>
      </c>
      <c r="B54" s="88">
        <v>50</v>
      </c>
      <c r="C54" s="88">
        <v>71</v>
      </c>
      <c r="D54" s="88">
        <v>1</v>
      </c>
      <c r="E54" s="88">
        <v>7</v>
      </c>
      <c r="F54" s="88">
        <v>7</v>
      </c>
      <c r="G54" s="88">
        <v>0</v>
      </c>
      <c r="H54" s="88">
        <v>56</v>
      </c>
      <c r="I54" s="88">
        <v>0</v>
      </c>
      <c r="J54" s="88">
        <v>0</v>
      </c>
      <c r="K54" s="6">
        <v>124</v>
      </c>
      <c r="L54" s="6">
        <v>89</v>
      </c>
      <c r="M54" s="6">
        <v>35</v>
      </c>
      <c r="N54" s="5">
        <v>28.2</v>
      </c>
      <c r="O54" s="11" t="s">
        <v>233</v>
      </c>
      <c r="P54" s="8">
        <v>61</v>
      </c>
      <c r="Q54" s="5">
        <v>23.2</v>
      </c>
      <c r="R54" s="15">
        <v>7.7</v>
      </c>
      <c r="S54" s="15">
        <v>3.5</v>
      </c>
    </row>
    <row r="55" spans="1:19" s="1" customFormat="1" ht="12" customHeight="1">
      <c r="A55" s="24" t="s">
        <v>54</v>
      </c>
      <c r="B55" s="88">
        <v>93</v>
      </c>
      <c r="C55" s="88">
        <v>133</v>
      </c>
      <c r="D55" s="88">
        <v>1</v>
      </c>
      <c r="E55" s="88">
        <v>13</v>
      </c>
      <c r="F55" s="88">
        <v>4</v>
      </c>
      <c r="G55" s="88">
        <v>10</v>
      </c>
      <c r="H55" s="88">
        <v>100</v>
      </c>
      <c r="I55" s="88">
        <v>2</v>
      </c>
      <c r="J55" s="88">
        <v>3</v>
      </c>
      <c r="K55" s="6">
        <v>290</v>
      </c>
      <c r="L55" s="6">
        <v>168</v>
      </c>
      <c r="M55" s="6">
        <v>120</v>
      </c>
      <c r="N55" s="5">
        <v>41.4</v>
      </c>
      <c r="O55" s="16" t="s">
        <v>179</v>
      </c>
      <c r="P55" s="8">
        <v>13</v>
      </c>
      <c r="Q55" s="5">
        <v>21.1</v>
      </c>
      <c r="R55" s="15">
        <v>7</v>
      </c>
      <c r="S55" s="15">
        <v>3.2</v>
      </c>
    </row>
    <row r="56" spans="1:19" s="1" customFormat="1" ht="12" customHeight="1">
      <c r="A56" s="24" t="s">
        <v>55</v>
      </c>
      <c r="B56" s="88">
        <v>661</v>
      </c>
      <c r="C56" s="88">
        <v>643</v>
      </c>
      <c r="D56" s="88">
        <v>0</v>
      </c>
      <c r="E56" s="88">
        <v>128</v>
      </c>
      <c r="F56" s="88">
        <v>21</v>
      </c>
      <c r="G56" s="88">
        <v>21</v>
      </c>
      <c r="H56" s="88">
        <v>448</v>
      </c>
      <c r="I56" s="88">
        <v>16</v>
      </c>
      <c r="J56" s="88">
        <v>9</v>
      </c>
      <c r="K56" s="6">
        <v>1390</v>
      </c>
      <c r="L56" s="6">
        <v>1129</v>
      </c>
      <c r="M56" s="6">
        <v>259</v>
      </c>
      <c r="N56" s="5">
        <v>18.600000000000001</v>
      </c>
      <c r="O56" s="16" t="s">
        <v>176</v>
      </c>
      <c r="P56" s="8">
        <v>16</v>
      </c>
      <c r="Q56" s="5">
        <v>19</v>
      </c>
      <c r="R56" s="15">
        <v>5</v>
      </c>
      <c r="S56" s="15">
        <v>1.8</v>
      </c>
    </row>
    <row r="57" spans="1:19" s="1" customFormat="1" ht="12" customHeight="1">
      <c r="A57" s="24" t="s">
        <v>56</v>
      </c>
      <c r="B57" s="88">
        <v>49</v>
      </c>
      <c r="C57" s="88">
        <v>88</v>
      </c>
      <c r="D57" s="88">
        <v>1</v>
      </c>
      <c r="E57" s="88">
        <v>12</v>
      </c>
      <c r="F57" s="88">
        <v>5</v>
      </c>
      <c r="G57" s="88">
        <v>2</v>
      </c>
      <c r="H57" s="88">
        <v>63</v>
      </c>
      <c r="I57" s="88">
        <v>2</v>
      </c>
      <c r="J57" s="88">
        <v>3</v>
      </c>
      <c r="K57" s="4">
        <v>166</v>
      </c>
      <c r="L57" s="4">
        <v>110</v>
      </c>
      <c r="M57" s="4">
        <v>56</v>
      </c>
      <c r="N57" s="5">
        <v>33.700000000000003</v>
      </c>
      <c r="O57" s="42" t="s">
        <v>266</v>
      </c>
      <c r="P57" s="8" t="s">
        <v>267</v>
      </c>
      <c r="Q57" s="10">
        <f>AVERAGE(Sheet1!Q62:Q63)</f>
        <v>17.3</v>
      </c>
      <c r="R57" s="10">
        <f>AVERAGE(Sheet1!R62:R63)</f>
        <v>5.3</v>
      </c>
      <c r="S57" s="10">
        <f>AVERAGE(Sheet1!S62:S63)</f>
        <v>2.25</v>
      </c>
    </row>
    <row r="58" spans="1:19" s="1" customFormat="1" ht="12" customHeight="1">
      <c r="A58" s="24" t="s">
        <v>57</v>
      </c>
      <c r="B58" s="88">
        <v>13</v>
      </c>
      <c r="C58" s="88">
        <v>29</v>
      </c>
      <c r="D58" s="88">
        <v>0</v>
      </c>
      <c r="E58" s="88">
        <v>5</v>
      </c>
      <c r="F58" s="88">
        <v>0</v>
      </c>
      <c r="G58" s="88">
        <v>0</v>
      </c>
      <c r="H58" s="88">
        <v>23</v>
      </c>
      <c r="I58" s="88">
        <v>0</v>
      </c>
      <c r="J58" s="88">
        <v>1</v>
      </c>
      <c r="K58" s="6">
        <v>46</v>
      </c>
      <c r="L58" s="6">
        <v>38</v>
      </c>
      <c r="M58" s="6">
        <v>8</v>
      </c>
      <c r="N58" s="5">
        <v>17.399999999999999</v>
      </c>
      <c r="O58" s="11" t="s">
        <v>178</v>
      </c>
      <c r="P58" s="8">
        <v>22</v>
      </c>
      <c r="Q58" s="5">
        <v>19.8</v>
      </c>
      <c r="R58" s="15">
        <v>6.1</v>
      </c>
      <c r="S58" s="15">
        <v>2.8</v>
      </c>
    </row>
    <row r="59" spans="1:19" s="1" customFormat="1" ht="12" customHeight="1">
      <c r="A59" s="24" t="s">
        <v>58</v>
      </c>
      <c r="B59" s="88">
        <v>31</v>
      </c>
      <c r="C59" s="88">
        <v>87</v>
      </c>
      <c r="D59" s="88">
        <v>0</v>
      </c>
      <c r="E59" s="88">
        <v>1</v>
      </c>
      <c r="F59" s="88">
        <v>2</v>
      </c>
      <c r="G59" s="88">
        <v>1</v>
      </c>
      <c r="H59" s="88">
        <v>83</v>
      </c>
      <c r="I59" s="88">
        <v>0</v>
      </c>
      <c r="J59" s="88">
        <v>0</v>
      </c>
      <c r="K59" s="6">
        <v>125</v>
      </c>
      <c r="L59" s="6">
        <v>77</v>
      </c>
      <c r="M59" s="6">
        <v>48</v>
      </c>
      <c r="N59" s="5">
        <v>38.4</v>
      </c>
      <c r="O59" s="11" t="s">
        <v>171</v>
      </c>
      <c r="P59" s="8">
        <v>75</v>
      </c>
      <c r="Q59" s="5">
        <v>22.5</v>
      </c>
      <c r="R59" s="15">
        <v>8.3000000000000007</v>
      </c>
      <c r="S59" s="15">
        <v>4.0999999999999996</v>
      </c>
    </row>
    <row r="60" spans="1:19" s="1" customFormat="1" ht="12" customHeight="1">
      <c r="A60" s="24" t="s">
        <v>59</v>
      </c>
      <c r="B60" s="88">
        <v>39</v>
      </c>
      <c r="C60" s="88">
        <v>47</v>
      </c>
      <c r="D60" s="88">
        <v>1</v>
      </c>
      <c r="E60" s="88">
        <v>4</v>
      </c>
      <c r="F60" s="88">
        <v>1</v>
      </c>
      <c r="G60" s="88">
        <v>3</v>
      </c>
      <c r="H60" s="88">
        <v>38</v>
      </c>
      <c r="I60" s="88">
        <v>0</v>
      </c>
      <c r="J60" s="88">
        <v>0</v>
      </c>
      <c r="K60" s="6">
        <v>95</v>
      </c>
      <c r="L60" s="6">
        <v>68</v>
      </c>
      <c r="M60" s="6">
        <v>27</v>
      </c>
      <c r="N60" s="5">
        <v>28.4</v>
      </c>
      <c r="O60" s="11" t="s">
        <v>174</v>
      </c>
      <c r="P60" s="8">
        <v>73</v>
      </c>
      <c r="Q60" s="5">
        <v>21.7</v>
      </c>
      <c r="R60" s="15">
        <v>7.3</v>
      </c>
      <c r="S60" s="15">
        <v>3.5</v>
      </c>
    </row>
    <row r="61" spans="1:19" s="1" customFormat="1" ht="12" customHeight="1">
      <c r="A61" s="24" t="s">
        <v>60</v>
      </c>
      <c r="B61" s="88">
        <v>26</v>
      </c>
      <c r="C61" s="88">
        <v>61</v>
      </c>
      <c r="D61" s="88">
        <v>0</v>
      </c>
      <c r="E61" s="88">
        <v>7</v>
      </c>
      <c r="F61" s="88">
        <v>0</v>
      </c>
      <c r="G61" s="88">
        <v>4</v>
      </c>
      <c r="H61" s="88">
        <v>50</v>
      </c>
      <c r="I61" s="88">
        <v>0</v>
      </c>
      <c r="J61" s="88">
        <v>0</v>
      </c>
      <c r="K61" s="6">
        <v>89</v>
      </c>
      <c r="L61" s="6">
        <v>51</v>
      </c>
      <c r="M61" s="6">
        <v>38</v>
      </c>
      <c r="N61" s="5">
        <v>42.7</v>
      </c>
      <c r="O61" s="11" t="s">
        <v>172</v>
      </c>
      <c r="P61" s="8">
        <v>78</v>
      </c>
      <c r="Q61" s="5">
        <v>21.2</v>
      </c>
      <c r="R61" s="15">
        <v>6.7</v>
      </c>
      <c r="S61" s="15">
        <v>3.5</v>
      </c>
    </row>
    <row r="62" spans="1:19" s="1" customFormat="1" ht="12" customHeight="1">
      <c r="A62" s="24" t="s">
        <v>61</v>
      </c>
      <c r="B62" s="88">
        <v>11</v>
      </c>
      <c r="C62" s="88">
        <v>40</v>
      </c>
      <c r="D62" s="88">
        <v>0</v>
      </c>
      <c r="E62" s="88">
        <v>0</v>
      </c>
      <c r="F62" s="88">
        <v>1</v>
      </c>
      <c r="G62" s="88">
        <v>1</v>
      </c>
      <c r="H62" s="88">
        <v>36</v>
      </c>
      <c r="I62" s="88">
        <v>0</v>
      </c>
      <c r="J62" s="88">
        <v>2</v>
      </c>
      <c r="K62" s="6">
        <v>54</v>
      </c>
      <c r="L62" s="6">
        <v>28</v>
      </c>
      <c r="M62" s="6">
        <v>26</v>
      </c>
      <c r="N62" s="5">
        <v>48.1</v>
      </c>
      <c r="O62" s="11" t="s">
        <v>173</v>
      </c>
      <c r="P62" s="8">
        <v>80</v>
      </c>
      <c r="Q62" s="5">
        <v>23</v>
      </c>
      <c r="R62" s="15">
        <v>7.8</v>
      </c>
      <c r="S62" s="15">
        <v>3.6</v>
      </c>
    </row>
    <row r="63" spans="1:19" s="1" customFormat="1" ht="12" customHeight="1">
      <c r="A63" s="24" t="s">
        <v>254</v>
      </c>
      <c r="B63" s="13">
        <v>18</v>
      </c>
      <c r="C63" s="13">
        <v>64</v>
      </c>
      <c r="D63" s="13">
        <v>0</v>
      </c>
      <c r="E63" s="13">
        <v>4</v>
      </c>
      <c r="F63" s="13">
        <v>1</v>
      </c>
      <c r="G63" s="13">
        <v>0</v>
      </c>
      <c r="H63" s="13">
        <v>53</v>
      </c>
      <c r="I63" s="13">
        <v>3</v>
      </c>
      <c r="J63" s="13">
        <v>3</v>
      </c>
      <c r="K63" s="6">
        <v>90</v>
      </c>
      <c r="L63" s="6">
        <v>65</v>
      </c>
      <c r="M63" s="6">
        <v>25</v>
      </c>
      <c r="N63" s="5">
        <v>27.8</v>
      </c>
      <c r="O63" s="16" t="s">
        <v>175</v>
      </c>
      <c r="P63" s="8">
        <v>17</v>
      </c>
      <c r="Q63" s="5">
        <v>21.7</v>
      </c>
      <c r="R63" s="15">
        <v>7.8</v>
      </c>
      <c r="S63" s="15">
        <v>3.5</v>
      </c>
    </row>
    <row r="64" spans="1:19" s="1" customFormat="1" ht="12" customHeight="1">
      <c r="A64" s="53" t="s">
        <v>62</v>
      </c>
      <c r="B64" s="91">
        <f>SUM(Sheet1!B70:B74)</f>
        <v>216</v>
      </c>
      <c r="C64" s="91">
        <f>SUM(Sheet1!C70:C74)</f>
        <v>352</v>
      </c>
      <c r="D64" s="91">
        <f>SUM(Sheet1!D70:D74)</f>
        <v>0</v>
      </c>
      <c r="E64" s="91">
        <f>SUM(Sheet1!E70:E74)</f>
        <v>20</v>
      </c>
      <c r="F64" s="91">
        <f>SUM(Sheet1!F70:F74)</f>
        <v>6</v>
      </c>
      <c r="G64" s="91">
        <f>SUM(Sheet1!G70:G74)</f>
        <v>11</v>
      </c>
      <c r="H64" s="91">
        <f>SUM(Sheet1!H70:H74)</f>
        <v>304</v>
      </c>
      <c r="I64" s="91">
        <f>SUM(Sheet1!I70:I74)</f>
        <v>7</v>
      </c>
      <c r="J64" s="91">
        <f>SUM(Sheet1!J70:J74)</f>
        <v>4</v>
      </c>
      <c r="K64" s="6">
        <f>SUM(Sheet1!K70:K74)</f>
        <v>580</v>
      </c>
      <c r="L64" s="6">
        <f>SUM(Sheet1!L70:L74)</f>
        <v>457</v>
      </c>
      <c r="M64" s="6">
        <f>SUM(Sheet1!M70:M74)</f>
        <v>123</v>
      </c>
      <c r="N64" s="5">
        <f>M64/K64*100</f>
        <v>21.2</v>
      </c>
      <c r="O64" s="11" t="s">
        <v>167</v>
      </c>
      <c r="P64" s="8">
        <v>62</v>
      </c>
      <c r="Q64" s="5">
        <v>25.2</v>
      </c>
      <c r="R64" s="15">
        <v>8.5</v>
      </c>
      <c r="S64" s="15">
        <v>3.7</v>
      </c>
    </row>
    <row r="65" spans="1:19" s="1" customFormat="1" ht="12" customHeight="1">
      <c r="A65" s="24" t="s">
        <v>63</v>
      </c>
      <c r="B65" s="88">
        <v>221</v>
      </c>
      <c r="C65" s="88">
        <v>203</v>
      </c>
      <c r="D65" s="88">
        <v>2</v>
      </c>
      <c r="E65" s="88">
        <v>22</v>
      </c>
      <c r="F65" s="88">
        <v>6</v>
      </c>
      <c r="G65" s="88">
        <v>12</v>
      </c>
      <c r="H65" s="88">
        <v>153</v>
      </c>
      <c r="I65" s="88">
        <v>6</v>
      </c>
      <c r="J65" s="88">
        <v>2</v>
      </c>
      <c r="K65" s="4">
        <v>453</v>
      </c>
      <c r="L65" s="4">
        <v>324</v>
      </c>
      <c r="M65" s="4">
        <v>129</v>
      </c>
      <c r="N65" s="5">
        <v>28.5</v>
      </c>
      <c r="O65" s="11" t="s">
        <v>168</v>
      </c>
      <c r="P65" s="8">
        <v>63</v>
      </c>
      <c r="Q65" s="5">
        <v>21.2</v>
      </c>
      <c r="R65" s="15">
        <v>7.6</v>
      </c>
      <c r="S65" s="15">
        <v>3.1</v>
      </c>
    </row>
    <row r="66" spans="1:19" s="1" customFormat="1" ht="12" customHeight="1">
      <c r="A66" s="24" t="s">
        <v>64</v>
      </c>
      <c r="B66" s="88">
        <v>166</v>
      </c>
      <c r="C66" s="88">
        <v>147</v>
      </c>
      <c r="D66" s="88">
        <v>1</v>
      </c>
      <c r="E66" s="88">
        <v>27</v>
      </c>
      <c r="F66" s="88">
        <v>8</v>
      </c>
      <c r="G66" s="88">
        <v>0</v>
      </c>
      <c r="H66" s="88">
        <v>102</v>
      </c>
      <c r="I66" s="88">
        <v>3</v>
      </c>
      <c r="J66" s="88">
        <v>6</v>
      </c>
      <c r="K66" s="6">
        <v>332</v>
      </c>
      <c r="L66" s="6">
        <v>193</v>
      </c>
      <c r="M66" s="6">
        <v>138</v>
      </c>
      <c r="N66" s="5">
        <v>41.6</v>
      </c>
      <c r="O66" s="11" t="s">
        <v>249</v>
      </c>
      <c r="P66" s="8">
        <v>64</v>
      </c>
      <c r="Q66" s="5">
        <v>19.5</v>
      </c>
      <c r="R66" s="15">
        <v>4.3</v>
      </c>
      <c r="S66" s="15">
        <v>1.1000000000000001</v>
      </c>
    </row>
    <row r="67" spans="1:19" s="1" customFormat="1" ht="12" customHeight="1">
      <c r="A67" s="24" t="s">
        <v>255</v>
      </c>
      <c r="B67" s="13">
        <v>87</v>
      </c>
      <c r="C67" s="13">
        <v>112</v>
      </c>
      <c r="D67" s="13">
        <v>0</v>
      </c>
      <c r="E67" s="13">
        <v>15</v>
      </c>
      <c r="F67" s="13">
        <v>4</v>
      </c>
      <c r="G67" s="13">
        <v>3</v>
      </c>
      <c r="H67" s="13">
        <v>82</v>
      </c>
      <c r="I67" s="13">
        <v>3</v>
      </c>
      <c r="J67" s="13">
        <v>5</v>
      </c>
      <c r="K67" s="6">
        <v>242</v>
      </c>
      <c r="L67" s="6">
        <v>171</v>
      </c>
      <c r="M67" s="6">
        <v>70</v>
      </c>
      <c r="N67" s="5">
        <v>28.9</v>
      </c>
      <c r="O67" s="11" t="s">
        <v>169</v>
      </c>
      <c r="P67" s="8">
        <v>38</v>
      </c>
      <c r="Q67" s="5">
        <v>24.1</v>
      </c>
      <c r="R67" s="15">
        <v>7.6</v>
      </c>
      <c r="S67" s="15">
        <v>3.5</v>
      </c>
    </row>
    <row r="68" spans="1:19" s="1" customFormat="1" ht="12" customHeight="1">
      <c r="A68" s="24" t="s">
        <v>65</v>
      </c>
      <c r="B68" s="88">
        <v>10</v>
      </c>
      <c r="C68" s="88">
        <v>52</v>
      </c>
      <c r="D68" s="88">
        <v>0</v>
      </c>
      <c r="E68" s="88">
        <v>0</v>
      </c>
      <c r="F68" s="88">
        <v>3</v>
      </c>
      <c r="G68" s="88">
        <v>6</v>
      </c>
      <c r="H68" s="88">
        <v>40</v>
      </c>
      <c r="I68" s="88">
        <v>2</v>
      </c>
      <c r="J68" s="88">
        <v>1</v>
      </c>
      <c r="K68" s="6">
        <v>69</v>
      </c>
      <c r="L68" s="6">
        <v>31</v>
      </c>
      <c r="M68" s="6">
        <v>38</v>
      </c>
      <c r="N68" s="5">
        <v>55.1</v>
      </c>
      <c r="O68" s="11" t="s">
        <v>188</v>
      </c>
      <c r="P68" s="8">
        <v>112</v>
      </c>
      <c r="Q68" s="5">
        <v>26</v>
      </c>
      <c r="R68" s="15">
        <v>9.4</v>
      </c>
      <c r="S68" s="15">
        <v>4.5999999999999996</v>
      </c>
    </row>
    <row r="69" spans="1:19" s="1" customFormat="1" ht="12" customHeight="1">
      <c r="A69" s="24" t="s">
        <v>66</v>
      </c>
      <c r="B69" s="88">
        <v>29</v>
      </c>
      <c r="C69" s="88">
        <v>61</v>
      </c>
      <c r="D69" s="88">
        <v>0</v>
      </c>
      <c r="E69" s="88">
        <v>5</v>
      </c>
      <c r="F69" s="88">
        <v>0</v>
      </c>
      <c r="G69" s="88">
        <v>5</v>
      </c>
      <c r="H69" s="88">
        <v>50</v>
      </c>
      <c r="I69" s="88">
        <v>0</v>
      </c>
      <c r="J69" s="88">
        <v>1</v>
      </c>
      <c r="K69" s="6">
        <v>92</v>
      </c>
      <c r="L69" s="6">
        <v>49</v>
      </c>
      <c r="M69" s="6">
        <v>43</v>
      </c>
      <c r="N69" s="5">
        <v>46.7</v>
      </c>
      <c r="O69" s="11" t="s">
        <v>170</v>
      </c>
      <c r="P69" s="8">
        <v>79</v>
      </c>
      <c r="Q69" s="5">
        <v>22.5</v>
      </c>
      <c r="R69" s="15">
        <v>8.1</v>
      </c>
      <c r="S69" s="15">
        <v>4.2</v>
      </c>
    </row>
    <row r="70" spans="1:19" s="1" customFormat="1" ht="12" customHeight="1">
      <c r="A70" s="27" t="s">
        <v>244</v>
      </c>
      <c r="B70" s="88">
        <v>23</v>
      </c>
      <c r="C70" s="88">
        <v>37</v>
      </c>
      <c r="D70" s="88">
        <v>0</v>
      </c>
      <c r="E70" s="88">
        <v>3</v>
      </c>
      <c r="F70" s="88">
        <v>0</v>
      </c>
      <c r="G70" s="88">
        <v>1</v>
      </c>
      <c r="H70" s="88">
        <v>33</v>
      </c>
      <c r="I70" s="88">
        <v>0</v>
      </c>
      <c r="J70" s="88">
        <v>0</v>
      </c>
      <c r="K70" s="13">
        <v>64</v>
      </c>
      <c r="L70" s="13">
        <v>32</v>
      </c>
      <c r="M70" s="13">
        <v>32</v>
      </c>
      <c r="N70" s="14">
        <v>50</v>
      </c>
      <c r="O70" s="42" t="s">
        <v>268</v>
      </c>
      <c r="P70" s="8" t="s">
        <v>269</v>
      </c>
      <c r="Q70" s="10">
        <f>AVERAGE(Sheet1!Q80:Q81)</f>
        <v>22</v>
      </c>
      <c r="R70" s="10">
        <f>AVERAGE(Sheet1!R80:R81)</f>
        <v>7.85</v>
      </c>
      <c r="S70" s="10">
        <f>AVERAGE(Sheet1!S80:S81)</f>
        <v>4.3499999999999996</v>
      </c>
    </row>
    <row r="71" spans="1:19" s="1" customFormat="1" ht="12" customHeight="1">
      <c r="A71" s="24" t="s">
        <v>118</v>
      </c>
      <c r="B71" s="88">
        <v>89</v>
      </c>
      <c r="C71" s="88">
        <v>93</v>
      </c>
      <c r="D71" s="88">
        <v>0</v>
      </c>
      <c r="E71" s="88">
        <v>9</v>
      </c>
      <c r="F71" s="88">
        <v>1</v>
      </c>
      <c r="G71" s="88">
        <v>6</v>
      </c>
      <c r="H71" s="88">
        <v>72</v>
      </c>
      <c r="I71" s="88">
        <v>2</v>
      </c>
      <c r="J71" s="88">
        <v>3</v>
      </c>
      <c r="K71" s="6">
        <v>186</v>
      </c>
      <c r="L71" s="6">
        <v>152</v>
      </c>
      <c r="M71" s="6">
        <v>34</v>
      </c>
      <c r="N71" s="5">
        <v>18.3</v>
      </c>
      <c r="O71" s="42" t="s">
        <v>270</v>
      </c>
      <c r="P71" s="8" t="s">
        <v>271</v>
      </c>
      <c r="Q71" s="10">
        <f>AVERAGE(Sheet1!Q82:Q83)</f>
        <v>22.05</v>
      </c>
      <c r="R71" s="10">
        <f>AVERAGE(Sheet1!R82:R83)</f>
        <v>7.2</v>
      </c>
      <c r="S71" s="10">
        <f>AVERAGE(Sheet1!S82:S83)</f>
        <v>3.8</v>
      </c>
    </row>
    <row r="72" spans="1:19" s="1" customFormat="1" ht="12" customHeight="1">
      <c r="A72" s="24" t="s">
        <v>67</v>
      </c>
      <c r="B72" s="88">
        <v>56</v>
      </c>
      <c r="C72" s="88">
        <v>76</v>
      </c>
      <c r="D72" s="88">
        <v>0</v>
      </c>
      <c r="E72" s="88">
        <v>9</v>
      </c>
      <c r="F72" s="88">
        <v>4</v>
      </c>
      <c r="G72" s="88">
        <v>7</v>
      </c>
      <c r="H72" s="88">
        <v>47</v>
      </c>
      <c r="I72" s="88">
        <v>6</v>
      </c>
      <c r="J72" s="88">
        <v>3</v>
      </c>
      <c r="K72" s="4">
        <v>145</v>
      </c>
      <c r="L72" s="4">
        <v>122</v>
      </c>
      <c r="M72" s="4">
        <v>23</v>
      </c>
      <c r="N72" s="5">
        <v>15.9</v>
      </c>
      <c r="O72" s="11" t="s">
        <v>158</v>
      </c>
      <c r="P72" s="8">
        <v>42</v>
      </c>
      <c r="Q72" s="5">
        <v>21.3</v>
      </c>
      <c r="R72" s="15">
        <v>6.4</v>
      </c>
      <c r="S72" s="15">
        <v>2.8</v>
      </c>
    </row>
    <row r="73" spans="1:19" s="1" customFormat="1" ht="12" customHeight="1">
      <c r="A73" s="24" t="s">
        <v>68</v>
      </c>
      <c r="B73" s="88">
        <v>65</v>
      </c>
      <c r="C73" s="88">
        <v>78</v>
      </c>
      <c r="D73" s="88">
        <v>0</v>
      </c>
      <c r="E73" s="88">
        <v>7</v>
      </c>
      <c r="F73" s="88">
        <v>1</v>
      </c>
      <c r="G73" s="88">
        <v>1</v>
      </c>
      <c r="H73" s="88">
        <v>66</v>
      </c>
      <c r="I73" s="88">
        <v>2</v>
      </c>
      <c r="J73" s="88">
        <v>1</v>
      </c>
      <c r="K73" s="6">
        <v>145</v>
      </c>
      <c r="L73" s="6">
        <v>118</v>
      </c>
      <c r="M73" s="6">
        <v>27</v>
      </c>
      <c r="N73" s="5">
        <v>18.600000000000001</v>
      </c>
      <c r="O73" s="11" t="s">
        <v>159</v>
      </c>
      <c r="P73" s="8">
        <v>43</v>
      </c>
      <c r="Q73" s="5">
        <v>23</v>
      </c>
      <c r="R73" s="15">
        <v>7.5</v>
      </c>
      <c r="S73" s="15">
        <v>3.3</v>
      </c>
    </row>
    <row r="74" spans="1:19" s="1" customFormat="1" ht="12" customHeight="1">
      <c r="A74" s="24" t="s">
        <v>70</v>
      </c>
      <c r="B74" s="88">
        <v>206</v>
      </c>
      <c r="C74" s="88">
        <v>163</v>
      </c>
      <c r="D74" s="88">
        <v>0</v>
      </c>
      <c r="E74" s="88">
        <v>14</v>
      </c>
      <c r="F74" s="88">
        <v>1</v>
      </c>
      <c r="G74" s="88">
        <v>7</v>
      </c>
      <c r="H74" s="88">
        <v>134</v>
      </c>
      <c r="I74" s="88">
        <v>6</v>
      </c>
      <c r="J74" s="88">
        <v>1</v>
      </c>
      <c r="K74" s="6">
        <v>385</v>
      </c>
      <c r="L74" s="6">
        <v>322</v>
      </c>
      <c r="M74" s="6">
        <v>63</v>
      </c>
      <c r="N74" s="5">
        <v>16.399999999999999</v>
      </c>
      <c r="O74" s="11" t="s">
        <v>161</v>
      </c>
      <c r="P74" s="8">
        <v>44</v>
      </c>
      <c r="Q74" s="5">
        <v>21.7</v>
      </c>
      <c r="R74" s="15">
        <v>6.3</v>
      </c>
      <c r="S74" s="15">
        <v>2.8</v>
      </c>
    </row>
    <row r="75" spans="1:19" s="1" customFormat="1" ht="12" customHeight="1">
      <c r="A75" s="24" t="s">
        <v>71</v>
      </c>
      <c r="B75" s="88">
        <v>21</v>
      </c>
      <c r="C75" s="88">
        <v>44</v>
      </c>
      <c r="D75" s="88">
        <v>0</v>
      </c>
      <c r="E75" s="88">
        <v>8</v>
      </c>
      <c r="F75" s="88">
        <v>0</v>
      </c>
      <c r="G75" s="88">
        <v>2</v>
      </c>
      <c r="H75" s="88">
        <v>33</v>
      </c>
      <c r="I75" s="88">
        <v>0</v>
      </c>
      <c r="J75" s="88">
        <v>1</v>
      </c>
      <c r="K75" s="6">
        <v>74</v>
      </c>
      <c r="L75" s="6">
        <v>59</v>
      </c>
      <c r="M75" s="6">
        <v>15</v>
      </c>
      <c r="N75" s="5">
        <v>20.3</v>
      </c>
      <c r="O75" s="11" t="s">
        <v>162</v>
      </c>
      <c r="P75" s="8">
        <v>125</v>
      </c>
      <c r="Q75" s="5">
        <v>21.3</v>
      </c>
      <c r="R75" s="15">
        <v>6.7</v>
      </c>
      <c r="S75" s="15">
        <v>3.2</v>
      </c>
    </row>
    <row r="76" spans="1:19" s="1" customFormat="1" ht="12" customHeight="1">
      <c r="A76" s="24" t="s">
        <v>72</v>
      </c>
      <c r="B76" s="88">
        <v>31</v>
      </c>
      <c r="C76" s="88">
        <v>47</v>
      </c>
      <c r="D76" s="88">
        <v>0</v>
      </c>
      <c r="E76" s="88">
        <v>6</v>
      </c>
      <c r="F76" s="88">
        <v>0</v>
      </c>
      <c r="G76" s="88">
        <v>0</v>
      </c>
      <c r="H76" s="88">
        <v>37</v>
      </c>
      <c r="I76" s="88">
        <v>2</v>
      </c>
      <c r="J76" s="88">
        <v>2</v>
      </c>
      <c r="K76" s="6">
        <v>81</v>
      </c>
      <c r="L76" s="6">
        <v>65</v>
      </c>
      <c r="M76" s="6">
        <v>16</v>
      </c>
      <c r="N76" s="5">
        <v>19.8</v>
      </c>
      <c r="O76" s="11" t="s">
        <v>163</v>
      </c>
      <c r="P76" s="8">
        <v>48</v>
      </c>
      <c r="Q76" s="5">
        <v>19.100000000000001</v>
      </c>
      <c r="R76" s="15">
        <v>5.6</v>
      </c>
      <c r="S76" s="15">
        <v>2.5</v>
      </c>
    </row>
    <row r="77" spans="1:19" s="1" customFormat="1" ht="12" customHeight="1">
      <c r="A77" s="24" t="s">
        <v>73</v>
      </c>
      <c r="B77" s="89">
        <v>92</v>
      </c>
      <c r="C77" s="89">
        <v>131</v>
      </c>
      <c r="D77" s="89">
        <v>1</v>
      </c>
      <c r="E77" s="89">
        <v>12</v>
      </c>
      <c r="F77" s="89">
        <v>1</v>
      </c>
      <c r="G77" s="89">
        <v>4</v>
      </c>
      <c r="H77" s="89">
        <v>103</v>
      </c>
      <c r="I77" s="89">
        <v>6</v>
      </c>
      <c r="J77" s="89">
        <v>4</v>
      </c>
      <c r="K77" s="6">
        <v>229</v>
      </c>
      <c r="L77" s="6">
        <v>202</v>
      </c>
      <c r="M77" s="6">
        <v>27</v>
      </c>
      <c r="N77" s="5">
        <v>11.8</v>
      </c>
      <c r="O77" s="11" t="s">
        <v>164</v>
      </c>
      <c r="P77" s="8">
        <v>49</v>
      </c>
      <c r="Q77" s="5">
        <v>20</v>
      </c>
      <c r="R77" s="15">
        <v>5.4</v>
      </c>
      <c r="S77" s="15">
        <v>2.1</v>
      </c>
    </row>
    <row r="78" spans="1:19" s="1" customFormat="1" ht="12" customHeight="1">
      <c r="A78" s="24" t="s">
        <v>74</v>
      </c>
      <c r="B78" s="88">
        <v>26</v>
      </c>
      <c r="C78" s="88">
        <v>56</v>
      </c>
      <c r="D78" s="88">
        <v>0</v>
      </c>
      <c r="E78" s="88">
        <v>2</v>
      </c>
      <c r="F78" s="88">
        <v>2</v>
      </c>
      <c r="G78" s="88">
        <v>2</v>
      </c>
      <c r="H78" s="88">
        <v>47</v>
      </c>
      <c r="I78" s="88">
        <v>2</v>
      </c>
      <c r="J78" s="88">
        <v>1</v>
      </c>
      <c r="K78" s="6">
        <v>83</v>
      </c>
      <c r="L78" s="6">
        <v>69</v>
      </c>
      <c r="M78" s="6">
        <v>14</v>
      </c>
      <c r="N78" s="5">
        <v>16.899999999999999</v>
      </c>
      <c r="O78" s="11" t="s">
        <v>165</v>
      </c>
      <c r="P78" s="8">
        <v>45</v>
      </c>
      <c r="Q78" s="5">
        <v>21.6</v>
      </c>
      <c r="R78" s="15">
        <v>6.8</v>
      </c>
      <c r="S78" s="15">
        <v>3.1</v>
      </c>
    </row>
    <row r="79" spans="1:19" s="1" customFormat="1" ht="12" customHeight="1">
      <c r="A79" s="24" t="s">
        <v>75</v>
      </c>
      <c r="B79" s="88">
        <v>64</v>
      </c>
      <c r="C79" s="88">
        <v>90</v>
      </c>
      <c r="D79" s="88">
        <v>1</v>
      </c>
      <c r="E79" s="88">
        <v>6</v>
      </c>
      <c r="F79" s="88">
        <v>2</v>
      </c>
      <c r="G79" s="88">
        <v>1</v>
      </c>
      <c r="H79" s="88">
        <v>74</v>
      </c>
      <c r="I79" s="88">
        <v>1</v>
      </c>
      <c r="J79" s="88">
        <v>5</v>
      </c>
      <c r="K79" s="6">
        <v>189</v>
      </c>
      <c r="L79" s="6">
        <v>159</v>
      </c>
      <c r="M79" s="6">
        <v>30</v>
      </c>
      <c r="N79" s="5">
        <v>15.9</v>
      </c>
      <c r="O79" s="16" t="s">
        <v>166</v>
      </c>
      <c r="P79" s="8">
        <v>11</v>
      </c>
      <c r="Q79" s="5">
        <v>20.6</v>
      </c>
      <c r="R79" s="15">
        <v>6</v>
      </c>
      <c r="S79" s="15">
        <v>2.4</v>
      </c>
    </row>
    <row r="80" spans="1:19" s="1" customFormat="1" ht="12" customHeight="1">
      <c r="A80" s="24" t="s">
        <v>76</v>
      </c>
      <c r="B80" s="88">
        <v>43</v>
      </c>
      <c r="C80" s="88">
        <v>1102</v>
      </c>
      <c r="D80" s="88">
        <v>4</v>
      </c>
      <c r="E80" s="88">
        <v>80</v>
      </c>
      <c r="F80" s="88">
        <v>55</v>
      </c>
      <c r="G80" s="88">
        <v>118</v>
      </c>
      <c r="H80" s="88">
        <v>806</v>
      </c>
      <c r="I80" s="88">
        <v>27</v>
      </c>
      <c r="J80" s="88">
        <v>12</v>
      </c>
      <c r="K80" s="6">
        <v>1236</v>
      </c>
      <c r="L80" s="6">
        <v>274</v>
      </c>
      <c r="M80" s="6">
        <v>962</v>
      </c>
      <c r="N80" s="5">
        <v>77.8</v>
      </c>
      <c r="O80" s="11" t="s">
        <v>146</v>
      </c>
      <c r="P80" s="8">
        <v>165</v>
      </c>
      <c r="Q80" s="5">
        <v>21.4</v>
      </c>
      <c r="R80" s="15">
        <v>6.9</v>
      </c>
      <c r="S80" s="15">
        <v>3.1</v>
      </c>
    </row>
    <row r="81" spans="1:19" s="1" customFormat="1" ht="12" customHeight="1">
      <c r="A81" s="24" t="s">
        <v>77</v>
      </c>
      <c r="B81" s="88">
        <v>20</v>
      </c>
      <c r="C81" s="88">
        <v>390</v>
      </c>
      <c r="D81" s="88">
        <v>6</v>
      </c>
      <c r="E81" s="88">
        <v>20</v>
      </c>
      <c r="F81" s="88">
        <v>39</v>
      </c>
      <c r="G81" s="88">
        <v>37</v>
      </c>
      <c r="H81" s="88">
        <v>271</v>
      </c>
      <c r="I81" s="88">
        <v>13</v>
      </c>
      <c r="J81" s="88">
        <v>4</v>
      </c>
      <c r="K81" s="6">
        <v>432</v>
      </c>
      <c r="L81" s="6">
        <v>120</v>
      </c>
      <c r="M81" s="6">
        <v>312</v>
      </c>
      <c r="N81" s="5">
        <v>72.2</v>
      </c>
      <c r="O81" s="11" t="s">
        <v>237</v>
      </c>
      <c r="P81" s="8">
        <v>171</v>
      </c>
      <c r="Q81" s="5">
        <v>20.9</v>
      </c>
      <c r="R81" s="15">
        <v>5.8</v>
      </c>
      <c r="S81" s="15">
        <v>3</v>
      </c>
    </row>
    <row r="82" spans="1:19" s="1" customFormat="1" ht="12" customHeight="1">
      <c r="A82" s="24" t="s">
        <v>78</v>
      </c>
      <c r="B82" s="88">
        <v>25</v>
      </c>
      <c r="C82" s="88">
        <v>182</v>
      </c>
      <c r="D82" s="88">
        <v>0</v>
      </c>
      <c r="E82" s="88">
        <v>7</v>
      </c>
      <c r="F82" s="88">
        <v>11</v>
      </c>
      <c r="G82" s="88">
        <v>17</v>
      </c>
      <c r="H82" s="88">
        <v>137</v>
      </c>
      <c r="I82" s="88">
        <v>8</v>
      </c>
      <c r="J82" s="88">
        <v>2</v>
      </c>
      <c r="K82" s="6">
        <v>218</v>
      </c>
      <c r="L82" s="6">
        <v>36</v>
      </c>
      <c r="M82" s="6">
        <v>182</v>
      </c>
      <c r="N82" s="5">
        <v>83.5</v>
      </c>
      <c r="O82" s="11" t="s">
        <v>147</v>
      </c>
      <c r="P82" s="8">
        <v>166</v>
      </c>
      <c r="Q82" s="5">
        <v>23</v>
      </c>
      <c r="R82" s="15">
        <v>7.1</v>
      </c>
      <c r="S82" s="15">
        <v>3.3</v>
      </c>
    </row>
    <row r="83" spans="1:19" s="1" customFormat="1" ht="12" customHeight="1">
      <c r="A83" s="53" t="s">
        <v>383</v>
      </c>
      <c r="B83" s="91">
        <f>SUM(Sheet1!B95:B96)</f>
        <v>23</v>
      </c>
      <c r="C83" s="91">
        <f>SUM(Sheet1!C95:C96)</f>
        <v>279</v>
      </c>
      <c r="D83" s="91">
        <f>SUM(Sheet1!D95:D96)</f>
        <v>3</v>
      </c>
      <c r="E83" s="91">
        <f>SUM(Sheet1!E95:E96)</f>
        <v>18</v>
      </c>
      <c r="F83" s="91">
        <f>SUM(Sheet1!F95:F96)</f>
        <v>15</v>
      </c>
      <c r="G83" s="91">
        <f>SUM(Sheet1!G95:G96)</f>
        <v>14</v>
      </c>
      <c r="H83" s="91">
        <f>SUM(Sheet1!H95:H96)</f>
        <v>213</v>
      </c>
      <c r="I83" s="91">
        <f>SUM(Sheet1!I95:I96)</f>
        <v>10</v>
      </c>
      <c r="J83" s="91">
        <f>SUM(Sheet1!J95:J96)</f>
        <v>6</v>
      </c>
      <c r="K83" s="6">
        <f>SUM(Sheet1!K95:K96)</f>
        <v>348</v>
      </c>
      <c r="L83" s="6">
        <f>SUM(Sheet1!L95:L96)</f>
        <v>98</v>
      </c>
      <c r="M83" s="6">
        <f>SUM(Sheet1!M95:M96)</f>
        <v>248</v>
      </c>
      <c r="N83" s="5">
        <f>M83/K83*100</f>
        <v>71.3</v>
      </c>
      <c r="O83" s="11" t="s">
        <v>148</v>
      </c>
      <c r="P83" s="8">
        <v>167</v>
      </c>
      <c r="Q83" s="5">
        <v>19.3</v>
      </c>
      <c r="R83" s="15">
        <v>6.3</v>
      </c>
      <c r="S83" s="15">
        <v>3.2</v>
      </c>
    </row>
    <row r="84" spans="1:19" s="1" customFormat="1" ht="12" customHeight="1">
      <c r="A84" s="24" t="s">
        <v>80</v>
      </c>
      <c r="B84" s="88">
        <v>18</v>
      </c>
      <c r="C84" s="88">
        <v>124</v>
      </c>
      <c r="D84" s="88">
        <v>0</v>
      </c>
      <c r="E84" s="88">
        <v>4</v>
      </c>
      <c r="F84" s="88">
        <v>3</v>
      </c>
      <c r="G84" s="88">
        <v>6</v>
      </c>
      <c r="H84" s="88">
        <v>101</v>
      </c>
      <c r="I84" s="88">
        <v>6</v>
      </c>
      <c r="J84" s="88">
        <v>4</v>
      </c>
      <c r="K84" s="6">
        <v>146</v>
      </c>
      <c r="L84" s="6">
        <v>55</v>
      </c>
      <c r="M84" s="6">
        <v>91</v>
      </c>
      <c r="N84" s="5">
        <v>62.3</v>
      </c>
      <c r="O84" s="11" t="s">
        <v>149</v>
      </c>
      <c r="P84" s="8">
        <v>168</v>
      </c>
      <c r="Q84" s="5">
        <v>21.8</v>
      </c>
      <c r="R84" s="15">
        <v>6.7</v>
      </c>
      <c r="S84" s="15">
        <v>3.3</v>
      </c>
    </row>
    <row r="85" spans="1:19" s="1" customFormat="1" ht="12" customHeight="1">
      <c r="A85" s="24" t="s">
        <v>81</v>
      </c>
      <c r="B85" s="88">
        <v>12</v>
      </c>
      <c r="C85" s="88">
        <v>125</v>
      </c>
      <c r="D85" s="88">
        <v>0</v>
      </c>
      <c r="E85" s="88">
        <v>5</v>
      </c>
      <c r="F85" s="88">
        <v>11</v>
      </c>
      <c r="G85" s="88">
        <v>9</v>
      </c>
      <c r="H85" s="88">
        <v>93</v>
      </c>
      <c r="I85" s="88">
        <v>3</v>
      </c>
      <c r="J85" s="88">
        <v>4</v>
      </c>
      <c r="K85" s="6">
        <v>146</v>
      </c>
      <c r="L85" s="6">
        <v>29</v>
      </c>
      <c r="M85" s="6">
        <v>117</v>
      </c>
      <c r="N85" s="5">
        <v>80.099999999999994</v>
      </c>
      <c r="O85" s="11" t="s">
        <v>236</v>
      </c>
      <c r="P85" s="8">
        <v>194</v>
      </c>
      <c r="Q85" s="5">
        <v>20.3</v>
      </c>
      <c r="R85" s="15">
        <v>6.5</v>
      </c>
      <c r="S85" s="15">
        <v>3</v>
      </c>
    </row>
    <row r="86" spans="1:19" s="1" customFormat="1" ht="12" customHeight="1">
      <c r="A86" s="24" t="s">
        <v>82</v>
      </c>
      <c r="B86" s="88">
        <v>6</v>
      </c>
      <c r="C86" s="88">
        <v>67</v>
      </c>
      <c r="D86" s="88">
        <v>0</v>
      </c>
      <c r="E86" s="88">
        <v>1</v>
      </c>
      <c r="F86" s="88">
        <v>3</v>
      </c>
      <c r="G86" s="88">
        <v>2</v>
      </c>
      <c r="H86" s="88">
        <v>58</v>
      </c>
      <c r="I86" s="88">
        <v>2</v>
      </c>
      <c r="J86" s="88">
        <v>1</v>
      </c>
      <c r="K86" s="6">
        <v>78</v>
      </c>
      <c r="L86" s="6">
        <v>28</v>
      </c>
      <c r="M86" s="6">
        <v>50</v>
      </c>
      <c r="N86" s="5">
        <v>64.099999999999994</v>
      </c>
      <c r="O86" s="11" t="s">
        <v>238</v>
      </c>
      <c r="P86" s="8">
        <v>160</v>
      </c>
      <c r="Q86" s="5">
        <v>22.8</v>
      </c>
      <c r="R86" s="15">
        <v>7</v>
      </c>
      <c r="S86" s="15">
        <v>3.1</v>
      </c>
    </row>
    <row r="87" spans="1:19" s="1" customFormat="1" ht="12" customHeight="1">
      <c r="A87" s="24" t="s">
        <v>83</v>
      </c>
      <c r="B87" s="88">
        <v>18</v>
      </c>
      <c r="C87" s="88">
        <v>204</v>
      </c>
      <c r="D87" s="88">
        <v>0</v>
      </c>
      <c r="E87" s="88">
        <v>20</v>
      </c>
      <c r="F87" s="88">
        <v>15</v>
      </c>
      <c r="G87" s="88">
        <v>19</v>
      </c>
      <c r="H87" s="88">
        <v>140</v>
      </c>
      <c r="I87" s="88">
        <v>4</v>
      </c>
      <c r="J87" s="88">
        <v>6</v>
      </c>
      <c r="K87" s="6">
        <v>228</v>
      </c>
      <c r="L87" s="6">
        <v>86</v>
      </c>
      <c r="M87" s="6">
        <v>142</v>
      </c>
      <c r="N87" s="5">
        <v>62.3</v>
      </c>
      <c r="O87" s="11" t="s">
        <v>150</v>
      </c>
      <c r="P87" s="8">
        <v>172</v>
      </c>
      <c r="Q87" s="5">
        <v>19.8</v>
      </c>
      <c r="R87" s="15">
        <v>6.4</v>
      </c>
      <c r="S87" s="15">
        <v>3</v>
      </c>
    </row>
    <row r="88" spans="1:19" s="1" customFormat="1" ht="12" customHeight="1">
      <c r="A88" s="24" t="s">
        <v>84</v>
      </c>
      <c r="B88" s="88">
        <v>10</v>
      </c>
      <c r="C88" s="88">
        <v>148</v>
      </c>
      <c r="D88" s="88">
        <v>4</v>
      </c>
      <c r="E88" s="88">
        <v>5</v>
      </c>
      <c r="F88" s="88">
        <v>15</v>
      </c>
      <c r="G88" s="88">
        <v>19</v>
      </c>
      <c r="H88" s="88">
        <v>96</v>
      </c>
      <c r="I88" s="88">
        <v>1</v>
      </c>
      <c r="J88" s="88">
        <v>8</v>
      </c>
      <c r="K88" s="4">
        <v>230</v>
      </c>
      <c r="L88" s="4">
        <v>77</v>
      </c>
      <c r="M88" s="4">
        <v>153</v>
      </c>
      <c r="N88" s="5">
        <v>66.5</v>
      </c>
      <c r="O88" s="11" t="s">
        <v>151</v>
      </c>
      <c r="P88" s="8">
        <v>163</v>
      </c>
      <c r="Q88" s="5">
        <v>23.4</v>
      </c>
      <c r="R88" s="15">
        <v>7.9</v>
      </c>
      <c r="S88" s="15">
        <v>3.8</v>
      </c>
    </row>
    <row r="89" spans="1:19" s="1" customFormat="1" ht="12" customHeight="1">
      <c r="A89" s="24" t="s">
        <v>246</v>
      </c>
      <c r="B89" s="88">
        <v>27</v>
      </c>
      <c r="C89" s="88">
        <v>215</v>
      </c>
      <c r="D89" s="88">
        <v>0</v>
      </c>
      <c r="E89" s="88">
        <v>7</v>
      </c>
      <c r="F89" s="88">
        <v>8</v>
      </c>
      <c r="G89" s="88">
        <v>19</v>
      </c>
      <c r="H89" s="88">
        <v>169</v>
      </c>
      <c r="I89" s="88">
        <v>4</v>
      </c>
      <c r="J89" s="88">
        <v>8</v>
      </c>
      <c r="K89" s="6">
        <v>268</v>
      </c>
      <c r="L89" s="6">
        <v>95</v>
      </c>
      <c r="M89" s="6">
        <v>173</v>
      </c>
      <c r="N89" s="5">
        <v>64.599999999999994</v>
      </c>
      <c r="O89" s="11" t="s">
        <v>247</v>
      </c>
      <c r="P89" s="8">
        <v>169</v>
      </c>
      <c r="Q89" s="5">
        <v>19.7</v>
      </c>
      <c r="R89" s="15">
        <v>6.1</v>
      </c>
      <c r="S89" s="15">
        <v>3.4</v>
      </c>
    </row>
    <row r="90" spans="1:19" s="1" customFormat="1" ht="12" customHeight="1">
      <c r="A90" s="24" t="s">
        <v>85</v>
      </c>
      <c r="B90" s="88">
        <v>72</v>
      </c>
      <c r="C90" s="88">
        <v>457</v>
      </c>
      <c r="D90" s="88">
        <v>5</v>
      </c>
      <c r="E90" s="88">
        <v>29</v>
      </c>
      <c r="F90" s="88">
        <v>19</v>
      </c>
      <c r="G90" s="88">
        <v>43</v>
      </c>
      <c r="H90" s="88">
        <v>339</v>
      </c>
      <c r="I90" s="88">
        <v>15</v>
      </c>
      <c r="J90" s="88">
        <v>7</v>
      </c>
      <c r="K90" s="19">
        <v>555</v>
      </c>
      <c r="L90" s="19">
        <v>224</v>
      </c>
      <c r="M90" s="19">
        <v>331</v>
      </c>
      <c r="N90" s="5">
        <v>59.6</v>
      </c>
      <c r="O90" s="11" t="s">
        <v>132</v>
      </c>
      <c r="P90" s="8">
        <v>184</v>
      </c>
      <c r="Q90" s="5">
        <v>20.7</v>
      </c>
      <c r="R90" s="15">
        <v>7.6</v>
      </c>
      <c r="S90" s="15">
        <v>4.4000000000000004</v>
      </c>
    </row>
    <row r="91" spans="1:19" s="1" customFormat="1" ht="12" customHeight="1">
      <c r="A91" s="24" t="s">
        <v>86</v>
      </c>
      <c r="B91" s="88">
        <v>624</v>
      </c>
      <c r="C91" s="88">
        <v>429</v>
      </c>
      <c r="D91" s="88">
        <v>1</v>
      </c>
      <c r="E91" s="88">
        <v>63</v>
      </c>
      <c r="F91" s="88">
        <v>17</v>
      </c>
      <c r="G91" s="88">
        <v>24</v>
      </c>
      <c r="H91" s="88">
        <v>313</v>
      </c>
      <c r="I91" s="88">
        <v>6</v>
      </c>
      <c r="J91" s="88">
        <v>5</v>
      </c>
      <c r="K91" s="6">
        <v>1124</v>
      </c>
      <c r="L91" s="6">
        <v>737</v>
      </c>
      <c r="M91" s="6">
        <v>387</v>
      </c>
      <c r="N91" s="5">
        <v>34.4</v>
      </c>
      <c r="O91" s="11" t="s">
        <v>133</v>
      </c>
      <c r="P91" s="8">
        <v>214</v>
      </c>
      <c r="Q91" s="5">
        <v>20.100000000000001</v>
      </c>
      <c r="R91" s="15">
        <v>5.7</v>
      </c>
      <c r="S91" s="15">
        <v>2.5</v>
      </c>
    </row>
    <row r="92" spans="1:19" s="1" customFormat="1" ht="12" customHeight="1">
      <c r="A92" s="24" t="s">
        <v>87</v>
      </c>
      <c r="B92" s="88">
        <v>150</v>
      </c>
      <c r="C92" s="88">
        <v>489</v>
      </c>
      <c r="D92" s="88">
        <v>4</v>
      </c>
      <c r="E92" s="88">
        <v>36</v>
      </c>
      <c r="F92" s="88">
        <v>28</v>
      </c>
      <c r="G92" s="88">
        <v>24</v>
      </c>
      <c r="H92" s="88">
        <v>374</v>
      </c>
      <c r="I92" s="88">
        <v>10</v>
      </c>
      <c r="J92" s="88">
        <v>13</v>
      </c>
      <c r="K92" s="6">
        <v>686</v>
      </c>
      <c r="L92" s="6">
        <v>390</v>
      </c>
      <c r="M92" s="6">
        <v>296</v>
      </c>
      <c r="N92" s="5">
        <v>43.1</v>
      </c>
      <c r="O92" s="11" t="s">
        <v>134</v>
      </c>
      <c r="P92" s="8">
        <v>204</v>
      </c>
      <c r="Q92" s="5">
        <v>20.7</v>
      </c>
      <c r="R92" s="15">
        <v>6.3</v>
      </c>
      <c r="S92" s="15">
        <v>2.7</v>
      </c>
    </row>
    <row r="93" spans="1:19" s="1" customFormat="1" ht="12" customHeight="1">
      <c r="A93" s="24" t="s">
        <v>88</v>
      </c>
      <c r="B93" s="88">
        <v>113</v>
      </c>
      <c r="C93" s="88">
        <v>509</v>
      </c>
      <c r="D93" s="88">
        <v>2</v>
      </c>
      <c r="E93" s="88">
        <v>31</v>
      </c>
      <c r="F93" s="88">
        <v>40</v>
      </c>
      <c r="G93" s="88">
        <v>47</v>
      </c>
      <c r="H93" s="88">
        <v>367</v>
      </c>
      <c r="I93" s="88">
        <v>18</v>
      </c>
      <c r="J93" s="88">
        <v>4</v>
      </c>
      <c r="K93" s="6">
        <v>656</v>
      </c>
      <c r="L93" s="6">
        <v>254</v>
      </c>
      <c r="M93" s="6">
        <v>402</v>
      </c>
      <c r="N93" s="5">
        <v>61.3</v>
      </c>
      <c r="O93" s="11" t="s">
        <v>135</v>
      </c>
      <c r="P93" s="8">
        <v>209</v>
      </c>
      <c r="Q93" s="5">
        <v>23</v>
      </c>
      <c r="R93" s="15">
        <v>7</v>
      </c>
      <c r="S93" s="15">
        <v>3</v>
      </c>
    </row>
    <row r="94" spans="1:19" s="1" customFormat="1" ht="12" customHeight="1">
      <c r="A94" s="24" t="s">
        <v>89</v>
      </c>
      <c r="B94" s="88">
        <v>20</v>
      </c>
      <c r="C94" s="88">
        <v>83</v>
      </c>
      <c r="D94" s="88">
        <v>1</v>
      </c>
      <c r="E94" s="88">
        <v>8</v>
      </c>
      <c r="F94" s="88">
        <v>14</v>
      </c>
      <c r="G94" s="88">
        <v>15</v>
      </c>
      <c r="H94" s="88">
        <v>40</v>
      </c>
      <c r="I94" s="88">
        <v>4</v>
      </c>
      <c r="J94" s="88">
        <v>1</v>
      </c>
      <c r="K94" s="6">
        <v>111</v>
      </c>
      <c r="L94" s="6">
        <v>33</v>
      </c>
      <c r="M94" s="6">
        <v>78</v>
      </c>
      <c r="N94" s="5">
        <v>70.3</v>
      </c>
      <c r="O94" s="42" t="s">
        <v>272</v>
      </c>
      <c r="P94" s="8" t="s">
        <v>273</v>
      </c>
      <c r="Q94" s="10">
        <f>AVERAGE(Sheet1!Q107:Q109)</f>
        <v>20.2</v>
      </c>
      <c r="R94" s="10">
        <f>AVERAGE(Sheet1!R107:R109)</f>
        <v>7.03</v>
      </c>
      <c r="S94" s="10">
        <f>AVERAGE(Sheet1!S107:S109)</f>
        <v>2.93</v>
      </c>
    </row>
    <row r="95" spans="1:19" s="1" customFormat="1" ht="12" customHeight="1">
      <c r="A95" s="43" t="s">
        <v>274</v>
      </c>
      <c r="B95" s="91">
        <f>SUM(Sheet1!B110:B111)</f>
        <v>15</v>
      </c>
      <c r="C95" s="91">
        <f>SUM(Sheet1!C110:C111)</f>
        <v>149</v>
      </c>
      <c r="D95" s="91">
        <f>SUM(Sheet1!D110:D111)</f>
        <v>0</v>
      </c>
      <c r="E95" s="91">
        <f>SUM(Sheet1!E110:E111)</f>
        <v>4</v>
      </c>
      <c r="F95" s="91">
        <f>SUM(Sheet1!F110:F111)</f>
        <v>11</v>
      </c>
      <c r="G95" s="91">
        <f>SUM(Sheet1!G110:G111)</f>
        <v>8</v>
      </c>
      <c r="H95" s="91">
        <f>SUM(Sheet1!H110:H111)</f>
        <v>120</v>
      </c>
      <c r="I95" s="91">
        <f>SUM(Sheet1!I110:I111)</f>
        <v>3</v>
      </c>
      <c r="J95" s="91">
        <f>SUM(Sheet1!J110:J111)</f>
        <v>3</v>
      </c>
      <c r="K95" s="6">
        <f>SUM(Sheet1!K110:K111)</f>
        <v>183</v>
      </c>
      <c r="L95" s="6">
        <f>SUM(Sheet1!L110:L111)</f>
        <v>79</v>
      </c>
      <c r="M95" s="6">
        <f>SUM(Sheet1!M110:M111)</f>
        <v>104</v>
      </c>
      <c r="N95" s="5">
        <f>M95/K95*100</f>
        <v>56.8</v>
      </c>
      <c r="O95" s="11" t="s">
        <v>137</v>
      </c>
      <c r="P95" s="8">
        <v>187</v>
      </c>
      <c r="Q95" s="5">
        <v>17.399999999999999</v>
      </c>
      <c r="R95" s="15">
        <v>6</v>
      </c>
      <c r="S95" s="15">
        <v>3.7</v>
      </c>
    </row>
    <row r="96" spans="1:19" s="1" customFormat="1" ht="12" customHeight="1">
      <c r="A96" s="24" t="s">
        <v>92</v>
      </c>
      <c r="B96" s="88">
        <v>57</v>
      </c>
      <c r="C96" s="88">
        <v>167</v>
      </c>
      <c r="D96" s="88">
        <v>1</v>
      </c>
      <c r="E96" s="88">
        <v>5</v>
      </c>
      <c r="F96" s="88">
        <v>5</v>
      </c>
      <c r="G96" s="88">
        <v>10</v>
      </c>
      <c r="H96" s="88">
        <v>139</v>
      </c>
      <c r="I96" s="88">
        <v>4</v>
      </c>
      <c r="J96" s="88">
        <v>3</v>
      </c>
      <c r="K96" s="6">
        <v>234</v>
      </c>
      <c r="L96" s="6">
        <v>125</v>
      </c>
      <c r="M96" s="6">
        <v>108</v>
      </c>
      <c r="N96" s="5">
        <v>46.2</v>
      </c>
      <c r="O96" s="11" t="s">
        <v>138</v>
      </c>
      <c r="P96" s="8">
        <v>195</v>
      </c>
      <c r="Q96" s="5">
        <v>21.4</v>
      </c>
      <c r="R96" s="15">
        <v>6.2</v>
      </c>
      <c r="S96" s="15">
        <v>2.5</v>
      </c>
    </row>
    <row r="97" spans="1:19" s="1" customFormat="1" ht="12" customHeight="1">
      <c r="A97" s="24" t="s">
        <v>93</v>
      </c>
      <c r="B97" s="88">
        <v>32</v>
      </c>
      <c r="C97" s="88">
        <v>70</v>
      </c>
      <c r="D97" s="88">
        <v>0</v>
      </c>
      <c r="E97" s="88">
        <v>7</v>
      </c>
      <c r="F97" s="88">
        <v>3</v>
      </c>
      <c r="G97" s="88">
        <v>1</v>
      </c>
      <c r="H97" s="88">
        <v>57</v>
      </c>
      <c r="I97" s="88">
        <v>1</v>
      </c>
      <c r="J97" s="88">
        <v>1</v>
      </c>
      <c r="K97" s="6">
        <v>114</v>
      </c>
      <c r="L97" s="6">
        <v>71</v>
      </c>
      <c r="M97" s="6">
        <v>43</v>
      </c>
      <c r="N97" s="5">
        <v>37.700000000000003</v>
      </c>
      <c r="O97" s="11" t="s">
        <v>139</v>
      </c>
      <c r="P97" s="8">
        <v>199</v>
      </c>
      <c r="Q97" s="5">
        <v>22.1</v>
      </c>
      <c r="R97" s="15">
        <v>6.8</v>
      </c>
      <c r="S97" s="15">
        <v>2.6</v>
      </c>
    </row>
    <row r="98" spans="1:19" s="1" customFormat="1" ht="12" customHeight="1">
      <c r="A98" s="24" t="s">
        <v>94</v>
      </c>
      <c r="B98" s="88">
        <v>94</v>
      </c>
      <c r="C98" s="88">
        <v>159</v>
      </c>
      <c r="D98" s="88">
        <v>0</v>
      </c>
      <c r="E98" s="88">
        <v>17</v>
      </c>
      <c r="F98" s="88">
        <v>5</v>
      </c>
      <c r="G98" s="88">
        <v>10</v>
      </c>
      <c r="H98" s="88">
        <v>120</v>
      </c>
      <c r="I98" s="88">
        <v>1</v>
      </c>
      <c r="J98" s="88">
        <v>6</v>
      </c>
      <c r="K98" s="6">
        <v>272</v>
      </c>
      <c r="L98" s="6">
        <v>111</v>
      </c>
      <c r="M98" s="6">
        <v>161</v>
      </c>
      <c r="N98" s="5">
        <v>59.2</v>
      </c>
      <c r="O98" s="11" t="s">
        <v>140</v>
      </c>
      <c r="P98" s="8">
        <v>201</v>
      </c>
      <c r="Q98" s="5">
        <v>22.6</v>
      </c>
      <c r="R98" s="15">
        <v>7.2</v>
      </c>
      <c r="S98" s="15">
        <v>3.5</v>
      </c>
    </row>
    <row r="99" spans="1:19" s="1" customFormat="1" ht="12" customHeight="1">
      <c r="A99" s="24" t="s">
        <v>117</v>
      </c>
      <c r="B99" s="88">
        <v>31</v>
      </c>
      <c r="C99" s="88">
        <v>68</v>
      </c>
      <c r="D99" s="88">
        <v>1</v>
      </c>
      <c r="E99" s="88">
        <v>10</v>
      </c>
      <c r="F99" s="88">
        <v>5</v>
      </c>
      <c r="G99" s="88">
        <v>5</v>
      </c>
      <c r="H99" s="88">
        <v>45</v>
      </c>
      <c r="I99" s="88">
        <v>1</v>
      </c>
      <c r="J99" s="88">
        <v>1</v>
      </c>
      <c r="K99" s="6">
        <v>104</v>
      </c>
      <c r="L99" s="6">
        <v>46</v>
      </c>
      <c r="M99" s="6">
        <v>58</v>
      </c>
      <c r="N99" s="5">
        <v>55.8</v>
      </c>
      <c r="O99" s="11" t="s">
        <v>243</v>
      </c>
      <c r="P99" s="8">
        <v>203</v>
      </c>
      <c r="Q99" s="5">
        <v>21.5</v>
      </c>
      <c r="R99" s="15">
        <v>7.7</v>
      </c>
      <c r="S99" s="15">
        <v>3.7</v>
      </c>
    </row>
    <row r="100" spans="1:19" s="1" customFormat="1" ht="12" customHeight="1">
      <c r="A100" s="24" t="s">
        <v>256</v>
      </c>
      <c r="B100" s="13">
        <v>73</v>
      </c>
      <c r="C100" s="13">
        <v>169</v>
      </c>
      <c r="D100" s="13">
        <v>2</v>
      </c>
      <c r="E100" s="13">
        <v>9</v>
      </c>
      <c r="F100" s="13">
        <v>29</v>
      </c>
      <c r="G100" s="13">
        <v>15</v>
      </c>
      <c r="H100" s="13">
        <v>106</v>
      </c>
      <c r="I100" s="13">
        <v>4</v>
      </c>
      <c r="J100" s="13">
        <v>4</v>
      </c>
      <c r="K100" s="6">
        <v>264</v>
      </c>
      <c r="L100" s="6">
        <v>96</v>
      </c>
      <c r="M100" s="6">
        <v>168</v>
      </c>
      <c r="N100" s="5">
        <v>63.6</v>
      </c>
      <c r="O100" s="42" t="s">
        <v>275</v>
      </c>
      <c r="P100" s="8" t="s">
        <v>276</v>
      </c>
      <c r="Q100" s="10">
        <f>AVERAGE(Sheet1!Q116:Q118)</f>
        <v>21.03</v>
      </c>
      <c r="R100" s="10">
        <f>AVERAGE(Sheet1!R116:R118)</f>
        <v>7.07</v>
      </c>
      <c r="S100" s="10">
        <f>AVERAGE(Sheet1!S116:S118)</f>
        <v>3.37</v>
      </c>
    </row>
    <row r="101" spans="1:19" s="1" customFormat="1" ht="12" customHeight="1">
      <c r="A101" s="24" t="s">
        <v>95</v>
      </c>
      <c r="B101" s="88">
        <v>100</v>
      </c>
      <c r="C101" s="88">
        <v>144</v>
      </c>
      <c r="D101" s="88">
        <v>0</v>
      </c>
      <c r="E101" s="88">
        <v>14</v>
      </c>
      <c r="F101" s="88">
        <v>5</v>
      </c>
      <c r="G101" s="88">
        <v>8</v>
      </c>
      <c r="H101" s="88">
        <v>111</v>
      </c>
      <c r="I101" s="88">
        <v>3</v>
      </c>
      <c r="J101" s="88">
        <v>3</v>
      </c>
      <c r="K101" s="6">
        <v>261</v>
      </c>
      <c r="L101" s="6">
        <v>227</v>
      </c>
      <c r="M101" s="6">
        <v>34</v>
      </c>
      <c r="N101" s="5">
        <v>13</v>
      </c>
      <c r="O101" s="11" t="s">
        <v>119</v>
      </c>
      <c r="P101" s="8">
        <v>32</v>
      </c>
      <c r="Q101" s="5">
        <v>22.9</v>
      </c>
      <c r="R101" s="15">
        <v>5.8</v>
      </c>
      <c r="S101" s="15">
        <v>3.3</v>
      </c>
    </row>
    <row r="102" spans="1:19" s="1" customFormat="1" ht="12" customHeight="1">
      <c r="A102" s="24" t="s">
        <v>96</v>
      </c>
      <c r="B102" s="90">
        <v>380</v>
      </c>
      <c r="C102" s="90">
        <v>395</v>
      </c>
      <c r="D102" s="90">
        <v>1</v>
      </c>
      <c r="E102" s="90">
        <v>50</v>
      </c>
      <c r="F102" s="90">
        <v>14</v>
      </c>
      <c r="G102" s="90">
        <v>29</v>
      </c>
      <c r="H102" s="90">
        <v>289</v>
      </c>
      <c r="I102" s="90">
        <v>8</v>
      </c>
      <c r="J102" s="90">
        <v>4</v>
      </c>
      <c r="K102" s="6">
        <v>826</v>
      </c>
      <c r="L102" s="6">
        <v>567</v>
      </c>
      <c r="M102" s="6">
        <v>258</v>
      </c>
      <c r="N102" s="5">
        <v>31.2</v>
      </c>
      <c r="O102" s="11" t="s">
        <v>120</v>
      </c>
      <c r="P102" s="8">
        <v>31</v>
      </c>
      <c r="Q102" s="5">
        <v>22.1</v>
      </c>
      <c r="R102" s="15">
        <v>7.5</v>
      </c>
      <c r="S102" s="15">
        <v>3.3</v>
      </c>
    </row>
    <row r="103" spans="1:19" s="1" customFormat="1" ht="12" customHeight="1">
      <c r="A103" s="24" t="s">
        <v>97</v>
      </c>
      <c r="B103" s="88">
        <v>375</v>
      </c>
      <c r="C103" s="88">
        <v>216</v>
      </c>
      <c r="D103" s="88">
        <v>0</v>
      </c>
      <c r="E103" s="88">
        <v>31</v>
      </c>
      <c r="F103" s="88">
        <v>10</v>
      </c>
      <c r="G103" s="88">
        <v>18</v>
      </c>
      <c r="H103" s="88">
        <v>149</v>
      </c>
      <c r="I103" s="88">
        <v>3</v>
      </c>
      <c r="J103" s="88">
        <v>5</v>
      </c>
      <c r="K103" s="6">
        <v>636</v>
      </c>
      <c r="L103" s="6">
        <v>488</v>
      </c>
      <c r="M103" s="6">
        <v>147</v>
      </c>
      <c r="N103" s="5">
        <v>23.1</v>
      </c>
      <c r="O103" s="11" t="s">
        <v>121</v>
      </c>
      <c r="P103" s="8">
        <v>14</v>
      </c>
      <c r="Q103" s="5">
        <v>19.2</v>
      </c>
      <c r="R103" s="15">
        <v>5.8</v>
      </c>
      <c r="S103" s="15">
        <v>2.6</v>
      </c>
    </row>
    <row r="104" spans="1:19" s="1" customFormat="1" ht="12" customHeight="1">
      <c r="A104" s="24" t="s">
        <v>98</v>
      </c>
      <c r="B104" s="88">
        <v>1111</v>
      </c>
      <c r="C104" s="88">
        <v>618</v>
      </c>
      <c r="D104" s="88">
        <v>1</v>
      </c>
      <c r="E104" s="88">
        <v>160</v>
      </c>
      <c r="F104" s="88">
        <v>29</v>
      </c>
      <c r="G104" s="88">
        <v>35</v>
      </c>
      <c r="H104" s="88">
        <v>373</v>
      </c>
      <c r="I104" s="88">
        <v>12</v>
      </c>
      <c r="J104" s="88">
        <v>8</v>
      </c>
      <c r="K104" s="6">
        <v>1891</v>
      </c>
      <c r="L104" s="6">
        <v>1583</v>
      </c>
      <c r="M104" s="6">
        <v>302</v>
      </c>
      <c r="N104" s="5">
        <v>16</v>
      </c>
      <c r="O104" s="42" t="s">
        <v>277</v>
      </c>
      <c r="P104" s="8" t="s">
        <v>278</v>
      </c>
      <c r="Q104" s="10">
        <f>AVERAGE(Sheet1!Q122:Q123)</f>
        <v>19.149999999999999</v>
      </c>
      <c r="R104" s="10">
        <f>AVERAGE(Sheet1!R122:R123)</f>
        <v>5.35</v>
      </c>
      <c r="S104" s="10">
        <f>AVERAGE(Sheet1!S122:S123)</f>
        <v>2.35</v>
      </c>
    </row>
    <row r="105" spans="1:19" s="1" customFormat="1" ht="12" customHeight="1">
      <c r="A105" s="24" t="s">
        <v>99</v>
      </c>
      <c r="B105" s="88">
        <v>155</v>
      </c>
      <c r="C105" s="88">
        <v>101</v>
      </c>
      <c r="D105" s="88">
        <v>0</v>
      </c>
      <c r="E105" s="88">
        <v>12</v>
      </c>
      <c r="F105" s="88">
        <v>8</v>
      </c>
      <c r="G105" s="88">
        <v>11</v>
      </c>
      <c r="H105" s="88">
        <v>68</v>
      </c>
      <c r="I105" s="88">
        <v>1</v>
      </c>
      <c r="J105" s="88">
        <v>1</v>
      </c>
      <c r="K105" s="6">
        <v>263</v>
      </c>
      <c r="L105" s="6">
        <v>184</v>
      </c>
      <c r="M105" s="6">
        <v>79</v>
      </c>
      <c r="N105" s="5">
        <v>30</v>
      </c>
      <c r="O105" s="42" t="s">
        <v>279</v>
      </c>
      <c r="P105" s="8" t="s">
        <v>280</v>
      </c>
      <c r="Q105" s="10">
        <f>AVERAGE(Sheet1!Q124:Q125)</f>
        <v>22.2</v>
      </c>
      <c r="R105" s="10">
        <f>AVERAGE(Sheet1!R124:R125)</f>
        <v>8.25</v>
      </c>
      <c r="S105" s="10">
        <f>AVERAGE(Sheet1!S124:S125)</f>
        <v>4.2</v>
      </c>
    </row>
    <row r="106" spans="1:19" s="1" customFormat="1" ht="12" customHeight="1">
      <c r="A106" s="24" t="s">
        <v>100</v>
      </c>
      <c r="B106" s="88">
        <v>349</v>
      </c>
      <c r="C106" s="88">
        <v>278</v>
      </c>
      <c r="D106" s="88">
        <v>2</v>
      </c>
      <c r="E106" s="88">
        <v>49</v>
      </c>
      <c r="F106" s="88">
        <v>12</v>
      </c>
      <c r="G106" s="88">
        <v>11</v>
      </c>
      <c r="H106" s="88">
        <v>186</v>
      </c>
      <c r="I106" s="88">
        <v>12</v>
      </c>
      <c r="J106" s="88">
        <v>6</v>
      </c>
      <c r="K106" s="6">
        <v>662</v>
      </c>
      <c r="L106" s="6">
        <v>496</v>
      </c>
      <c r="M106" s="6">
        <v>166</v>
      </c>
      <c r="N106" s="5">
        <v>25.1</v>
      </c>
      <c r="O106" s="16" t="s">
        <v>126</v>
      </c>
      <c r="P106" s="8">
        <v>2</v>
      </c>
      <c r="Q106" s="5">
        <v>19.2</v>
      </c>
      <c r="R106" s="15">
        <v>6.4</v>
      </c>
      <c r="S106" s="15">
        <v>2.5</v>
      </c>
    </row>
    <row r="107" spans="1:19" s="1" customFormat="1" ht="12" customHeight="1">
      <c r="A107" s="24" t="s">
        <v>101</v>
      </c>
      <c r="B107" s="88">
        <v>569</v>
      </c>
      <c r="C107" s="88">
        <v>438</v>
      </c>
      <c r="D107" s="88">
        <v>1</v>
      </c>
      <c r="E107" s="88">
        <v>48</v>
      </c>
      <c r="F107" s="88">
        <v>16</v>
      </c>
      <c r="G107" s="88">
        <v>24</v>
      </c>
      <c r="H107" s="88">
        <v>330</v>
      </c>
      <c r="I107" s="88">
        <v>11</v>
      </c>
      <c r="J107" s="88">
        <v>8</v>
      </c>
      <c r="K107" s="6">
        <v>1084</v>
      </c>
      <c r="L107" s="6">
        <v>934</v>
      </c>
      <c r="M107" s="6">
        <v>150</v>
      </c>
      <c r="N107" s="5">
        <v>13.8</v>
      </c>
      <c r="O107" s="11" t="s">
        <v>127</v>
      </c>
      <c r="P107" s="8">
        <v>20</v>
      </c>
      <c r="Q107" s="5">
        <v>21.8</v>
      </c>
      <c r="R107" s="15">
        <v>7.2</v>
      </c>
      <c r="S107" s="15">
        <v>3.4</v>
      </c>
    </row>
    <row r="108" spans="1:19" s="1" customFormat="1" ht="12" customHeight="1">
      <c r="A108" s="24" t="s">
        <v>102</v>
      </c>
      <c r="B108" s="88">
        <v>290</v>
      </c>
      <c r="C108" s="88">
        <v>566</v>
      </c>
      <c r="D108" s="88">
        <v>1</v>
      </c>
      <c r="E108" s="88">
        <v>122</v>
      </c>
      <c r="F108" s="88">
        <v>20</v>
      </c>
      <c r="G108" s="88">
        <v>26</v>
      </c>
      <c r="H108" s="88">
        <v>375</v>
      </c>
      <c r="I108" s="88">
        <v>11</v>
      </c>
      <c r="J108" s="88">
        <v>11</v>
      </c>
      <c r="K108" s="6">
        <v>899</v>
      </c>
      <c r="L108" s="6">
        <v>565</v>
      </c>
      <c r="M108" s="6">
        <v>334</v>
      </c>
      <c r="N108" s="5">
        <v>37.200000000000003</v>
      </c>
      <c r="O108" s="11" t="s">
        <v>130</v>
      </c>
      <c r="P108" s="8">
        <v>120</v>
      </c>
      <c r="Q108" s="5">
        <v>23.1</v>
      </c>
      <c r="R108" s="15">
        <v>7.2</v>
      </c>
      <c r="S108" s="15">
        <v>3.7</v>
      </c>
    </row>
    <row r="109" spans="1:19" s="1" customFormat="1" ht="12" customHeight="1">
      <c r="A109" s="24" t="s">
        <v>103</v>
      </c>
      <c r="B109" s="88">
        <v>247</v>
      </c>
      <c r="C109" s="88">
        <v>113</v>
      </c>
      <c r="D109" s="88">
        <v>0</v>
      </c>
      <c r="E109" s="88">
        <v>24</v>
      </c>
      <c r="F109" s="88">
        <v>1</v>
      </c>
      <c r="G109" s="88">
        <v>4</v>
      </c>
      <c r="H109" s="88">
        <v>80</v>
      </c>
      <c r="I109" s="88">
        <v>2</v>
      </c>
      <c r="J109" s="88">
        <v>2</v>
      </c>
      <c r="K109" s="6">
        <v>372</v>
      </c>
      <c r="L109" s="6">
        <v>312</v>
      </c>
      <c r="M109" s="6">
        <v>60</v>
      </c>
      <c r="N109" s="5">
        <v>16.100000000000001</v>
      </c>
      <c r="O109" s="11" t="s">
        <v>234</v>
      </c>
      <c r="P109" s="8">
        <v>70</v>
      </c>
      <c r="Q109" s="5">
        <v>19.899999999999999</v>
      </c>
      <c r="R109" s="15">
        <v>5.9</v>
      </c>
      <c r="S109" s="15">
        <v>2.5</v>
      </c>
    </row>
    <row r="110" spans="1:19" s="1" customFormat="1" ht="12" customHeight="1">
      <c r="A110" s="24" t="s">
        <v>104</v>
      </c>
      <c r="B110" s="88">
        <v>77</v>
      </c>
      <c r="C110" s="88">
        <v>60</v>
      </c>
      <c r="D110" s="88">
        <v>0</v>
      </c>
      <c r="E110" s="88">
        <v>5</v>
      </c>
      <c r="F110" s="88">
        <v>5</v>
      </c>
      <c r="G110" s="88">
        <v>1</v>
      </c>
      <c r="H110" s="88">
        <v>47</v>
      </c>
      <c r="I110" s="88">
        <v>1</v>
      </c>
      <c r="J110" s="88">
        <v>1</v>
      </c>
      <c r="K110" s="6">
        <v>146</v>
      </c>
      <c r="L110" s="6">
        <v>90</v>
      </c>
      <c r="M110" s="6">
        <v>56</v>
      </c>
      <c r="N110" s="5">
        <v>38.4</v>
      </c>
      <c r="O110" s="11" t="s">
        <v>128</v>
      </c>
      <c r="P110" s="8">
        <v>15</v>
      </c>
      <c r="Q110" s="5">
        <v>20.100000000000001</v>
      </c>
      <c r="R110" s="15">
        <v>6</v>
      </c>
      <c r="S110" s="15">
        <v>3</v>
      </c>
    </row>
    <row r="111" spans="1:19" s="1" customFormat="1" ht="12" customHeight="1">
      <c r="A111" s="24" t="s">
        <v>105</v>
      </c>
      <c r="B111" s="88">
        <v>30</v>
      </c>
      <c r="C111" s="88">
        <v>74</v>
      </c>
      <c r="D111" s="88">
        <v>0</v>
      </c>
      <c r="E111" s="88">
        <v>5</v>
      </c>
      <c r="F111" s="88">
        <v>0</v>
      </c>
      <c r="G111" s="88">
        <v>6</v>
      </c>
      <c r="H111" s="88">
        <v>58</v>
      </c>
      <c r="I111" s="88">
        <v>2</v>
      </c>
      <c r="J111" s="88">
        <v>3</v>
      </c>
      <c r="K111" s="6">
        <v>107</v>
      </c>
      <c r="L111" s="6">
        <v>92</v>
      </c>
      <c r="M111" s="6">
        <v>15</v>
      </c>
      <c r="N111" s="5">
        <v>14</v>
      </c>
      <c r="O111" s="11" t="s">
        <v>129</v>
      </c>
      <c r="P111" s="8">
        <v>27</v>
      </c>
      <c r="Q111" s="5">
        <v>19.899999999999999</v>
      </c>
      <c r="R111" s="15">
        <v>6.1</v>
      </c>
      <c r="S111" s="15">
        <v>2.5</v>
      </c>
    </row>
    <row r="112" spans="1:19" s="1" customFormat="1" ht="12" customHeight="1">
      <c r="A112" s="24" t="s">
        <v>106</v>
      </c>
      <c r="B112" s="88">
        <v>40</v>
      </c>
      <c r="C112" s="88">
        <v>29</v>
      </c>
      <c r="D112" s="88">
        <v>0</v>
      </c>
      <c r="E112" s="88">
        <v>3</v>
      </c>
      <c r="F112" s="88">
        <v>0</v>
      </c>
      <c r="G112" s="88">
        <v>2</v>
      </c>
      <c r="H112" s="88">
        <v>22</v>
      </c>
      <c r="I112" s="88">
        <v>2</v>
      </c>
      <c r="J112" s="88">
        <v>0</v>
      </c>
      <c r="K112" s="6">
        <v>69</v>
      </c>
      <c r="L112" s="6">
        <v>60</v>
      </c>
      <c r="M112" s="6">
        <v>9</v>
      </c>
      <c r="N112" s="5">
        <v>13</v>
      </c>
      <c r="O112" s="11" t="s">
        <v>235</v>
      </c>
      <c r="P112" s="8">
        <v>13</v>
      </c>
      <c r="Q112" s="5">
        <v>19.399999999999999</v>
      </c>
      <c r="R112" s="15">
        <v>7.8</v>
      </c>
      <c r="S112" s="15">
        <v>3.5</v>
      </c>
    </row>
    <row r="113" spans="1:19" s="1" customFormat="1" ht="12" customHeight="1">
      <c r="A113" s="24" t="s">
        <v>107</v>
      </c>
      <c r="B113" s="88">
        <v>19</v>
      </c>
      <c r="C113" s="88">
        <v>44</v>
      </c>
      <c r="D113" s="88">
        <v>0</v>
      </c>
      <c r="E113" s="88">
        <v>7</v>
      </c>
      <c r="F113" s="88">
        <v>2</v>
      </c>
      <c r="G113" s="88">
        <v>3</v>
      </c>
      <c r="H113" s="88">
        <v>32</v>
      </c>
      <c r="I113" s="88">
        <v>0</v>
      </c>
      <c r="J113" s="88">
        <v>0</v>
      </c>
      <c r="K113" s="6">
        <v>79</v>
      </c>
      <c r="L113" s="6">
        <v>63</v>
      </c>
      <c r="M113" s="6">
        <v>16</v>
      </c>
      <c r="N113" s="5">
        <v>20.3</v>
      </c>
      <c r="O113" s="11" t="s">
        <v>131</v>
      </c>
      <c r="P113" s="8">
        <v>33</v>
      </c>
      <c r="Q113" s="5">
        <v>22.7</v>
      </c>
      <c r="R113" s="15">
        <v>6.2</v>
      </c>
      <c r="S113" s="15">
        <v>2.5</v>
      </c>
    </row>
    <row r="114" spans="1:19" s="1" customFormat="1" ht="12" customHeight="1">
      <c r="A114" s="53" t="s">
        <v>418</v>
      </c>
      <c r="B114" s="93">
        <v>277</v>
      </c>
      <c r="C114" s="93">
        <v>1798</v>
      </c>
      <c r="D114" s="93">
        <v>16</v>
      </c>
      <c r="E114" s="93">
        <v>98</v>
      </c>
      <c r="F114" s="93">
        <v>211</v>
      </c>
      <c r="G114" s="93">
        <v>115</v>
      </c>
      <c r="H114" s="93">
        <v>1281</v>
      </c>
      <c r="I114" s="93">
        <v>51</v>
      </c>
      <c r="J114" s="93">
        <v>26</v>
      </c>
      <c r="K114" s="6">
        <v>2220</v>
      </c>
      <c r="L114" s="6">
        <v>665</v>
      </c>
      <c r="M114" s="6">
        <v>1553</v>
      </c>
      <c r="N114" s="5">
        <v>70</v>
      </c>
      <c r="O114" s="11" t="s">
        <v>221</v>
      </c>
      <c r="P114" s="8">
        <v>189</v>
      </c>
      <c r="Q114" s="5">
        <v>19.600000000000001</v>
      </c>
      <c r="R114" s="15">
        <v>5.6</v>
      </c>
      <c r="S114" s="15">
        <v>2.4</v>
      </c>
    </row>
    <row r="115" spans="1:19" s="1" customFormat="1" ht="12" customHeight="1">
      <c r="A115" s="24" t="s">
        <v>110</v>
      </c>
      <c r="B115" s="88">
        <v>19</v>
      </c>
      <c r="C115" s="88">
        <v>203</v>
      </c>
      <c r="D115" s="88">
        <v>1</v>
      </c>
      <c r="E115" s="88">
        <v>9</v>
      </c>
      <c r="F115" s="88">
        <v>19</v>
      </c>
      <c r="G115" s="88">
        <v>11</v>
      </c>
      <c r="H115" s="88">
        <v>154</v>
      </c>
      <c r="I115" s="88">
        <v>7</v>
      </c>
      <c r="J115" s="88">
        <v>2</v>
      </c>
      <c r="K115" s="4">
        <v>233</v>
      </c>
      <c r="L115" s="4">
        <v>36</v>
      </c>
      <c r="M115" s="4">
        <v>196</v>
      </c>
      <c r="N115" s="5">
        <v>84.1</v>
      </c>
      <c r="O115" s="11" t="s">
        <v>220</v>
      </c>
      <c r="P115" s="8">
        <v>190</v>
      </c>
      <c r="Q115" s="5">
        <v>23.1</v>
      </c>
      <c r="R115" s="15">
        <v>6.8</v>
      </c>
      <c r="S115" s="15">
        <v>3.7</v>
      </c>
    </row>
    <row r="116" spans="1:19" s="1" customFormat="1" ht="12" customHeight="1">
      <c r="A116" s="24" t="s">
        <v>111</v>
      </c>
      <c r="B116" s="88">
        <v>4</v>
      </c>
      <c r="C116" s="88">
        <v>88</v>
      </c>
      <c r="D116" s="88">
        <v>0</v>
      </c>
      <c r="E116" s="88">
        <v>2</v>
      </c>
      <c r="F116" s="88">
        <v>12</v>
      </c>
      <c r="G116" s="88">
        <v>2</v>
      </c>
      <c r="H116" s="88">
        <v>69</v>
      </c>
      <c r="I116" s="88">
        <v>2</v>
      </c>
      <c r="J116" s="88">
        <v>1</v>
      </c>
      <c r="K116" s="6">
        <v>93</v>
      </c>
      <c r="L116" s="6">
        <v>34</v>
      </c>
      <c r="M116" s="6">
        <v>59</v>
      </c>
      <c r="N116" s="5">
        <v>63.4</v>
      </c>
      <c r="O116" s="11" t="s">
        <v>239</v>
      </c>
      <c r="P116" s="8">
        <v>181</v>
      </c>
      <c r="Q116" s="5">
        <v>21.9</v>
      </c>
      <c r="R116" s="15">
        <v>7.9</v>
      </c>
      <c r="S116" s="15">
        <v>3.9</v>
      </c>
    </row>
    <row r="117" spans="1:19" s="1" customFormat="1" ht="12" customHeight="1">
      <c r="A117" s="43" t="s">
        <v>540</v>
      </c>
      <c r="B117" s="88">
        <v>371</v>
      </c>
      <c r="C117" s="88">
        <v>671</v>
      </c>
      <c r="D117" s="88">
        <v>2</v>
      </c>
      <c r="E117" s="88">
        <v>83</v>
      </c>
      <c r="F117" s="88">
        <v>59</v>
      </c>
      <c r="G117" s="88">
        <v>34</v>
      </c>
      <c r="H117" s="88">
        <v>469</v>
      </c>
      <c r="I117" s="88">
        <v>10</v>
      </c>
      <c r="J117" s="88">
        <v>14</v>
      </c>
      <c r="K117" s="6">
        <v>1126</v>
      </c>
      <c r="L117" s="6">
        <v>654</v>
      </c>
      <c r="M117" s="6">
        <v>472</v>
      </c>
      <c r="N117" s="5">
        <v>41.9</v>
      </c>
      <c r="O117" s="42" t="s">
        <v>281</v>
      </c>
      <c r="P117" s="8" t="s">
        <v>282</v>
      </c>
      <c r="Q117" s="10">
        <f>AVERAGE(Sheet1!Q138:Q139)</f>
        <v>19.649999999999999</v>
      </c>
      <c r="R117" s="10">
        <f>AVERAGE(Sheet1!R138:R139)</f>
        <v>5.95</v>
      </c>
      <c r="S117" s="10">
        <f>AVERAGE(Sheet1!S138:S139)</f>
        <v>3</v>
      </c>
    </row>
    <row r="118" spans="1:19" s="1" customFormat="1" ht="12" customHeight="1">
      <c r="A118" s="24" t="s">
        <v>113</v>
      </c>
      <c r="B118" s="88">
        <v>105</v>
      </c>
      <c r="C118" s="88">
        <v>86</v>
      </c>
      <c r="D118" s="88">
        <v>0</v>
      </c>
      <c r="E118" s="88">
        <v>21</v>
      </c>
      <c r="F118" s="88">
        <v>3</v>
      </c>
      <c r="G118" s="88">
        <v>6</v>
      </c>
      <c r="H118" s="88">
        <v>53</v>
      </c>
      <c r="I118" s="88">
        <v>2</v>
      </c>
      <c r="J118" s="88">
        <v>1</v>
      </c>
      <c r="K118" s="4">
        <v>202</v>
      </c>
      <c r="L118" s="4">
        <v>139</v>
      </c>
      <c r="M118" s="4">
        <v>63</v>
      </c>
      <c r="N118" s="5">
        <v>31.2</v>
      </c>
      <c r="O118" s="11" t="s">
        <v>153</v>
      </c>
      <c r="P118" s="8">
        <v>218</v>
      </c>
      <c r="Q118" s="5">
        <v>15.2</v>
      </c>
      <c r="R118" s="15">
        <v>4.5999999999999996</v>
      </c>
      <c r="S118" s="15">
        <v>2.4</v>
      </c>
    </row>
    <row r="119" spans="1:19" s="1" customFormat="1" ht="12" customHeight="1">
      <c r="A119" s="24" t="s">
        <v>114</v>
      </c>
      <c r="B119" s="88">
        <v>132</v>
      </c>
      <c r="C119" s="88">
        <v>474</v>
      </c>
      <c r="D119" s="88">
        <v>3</v>
      </c>
      <c r="E119" s="88">
        <v>22</v>
      </c>
      <c r="F119" s="88">
        <v>35</v>
      </c>
      <c r="G119" s="88">
        <v>24</v>
      </c>
      <c r="H119" s="88">
        <v>366</v>
      </c>
      <c r="I119" s="88">
        <v>12</v>
      </c>
      <c r="J119" s="88">
        <v>12</v>
      </c>
      <c r="K119" s="4">
        <v>651</v>
      </c>
      <c r="L119" s="4">
        <v>233</v>
      </c>
      <c r="M119" s="4">
        <v>418</v>
      </c>
      <c r="N119" s="5">
        <v>64.2</v>
      </c>
      <c r="O119" s="11" t="s">
        <v>152</v>
      </c>
      <c r="P119" s="8">
        <v>186</v>
      </c>
      <c r="Q119" s="5">
        <v>25.5</v>
      </c>
      <c r="R119" s="15">
        <v>7.6</v>
      </c>
      <c r="S119" s="15">
        <v>3.9</v>
      </c>
    </row>
    <row r="120" spans="1:19" s="1" customFormat="1" ht="12" customHeight="1">
      <c r="A120" s="24" t="s">
        <v>115</v>
      </c>
      <c r="B120" s="88">
        <v>26</v>
      </c>
      <c r="C120" s="88">
        <v>84</v>
      </c>
      <c r="D120" s="88">
        <v>0</v>
      </c>
      <c r="E120" s="88">
        <v>2</v>
      </c>
      <c r="F120" s="88">
        <v>16</v>
      </c>
      <c r="G120" s="88">
        <v>6</v>
      </c>
      <c r="H120" s="88">
        <v>59</v>
      </c>
      <c r="I120" s="88">
        <v>1</v>
      </c>
      <c r="J120" s="88">
        <v>0</v>
      </c>
      <c r="K120" s="4">
        <v>118</v>
      </c>
      <c r="L120" s="4">
        <v>63</v>
      </c>
      <c r="M120" s="4">
        <v>55</v>
      </c>
      <c r="N120" s="5">
        <v>46.6</v>
      </c>
      <c r="O120" s="11" t="s">
        <v>141</v>
      </c>
      <c r="P120" s="8">
        <v>205</v>
      </c>
      <c r="Q120" s="5">
        <v>20.5</v>
      </c>
      <c r="R120" s="15">
        <v>6</v>
      </c>
      <c r="S120" s="15">
        <v>3.6</v>
      </c>
    </row>
    <row r="121" spans="1:19" s="1" customFormat="1" ht="12" customHeight="1">
      <c r="A121" s="24" t="s">
        <v>116</v>
      </c>
      <c r="B121" s="88">
        <v>36</v>
      </c>
      <c r="C121" s="88">
        <v>226</v>
      </c>
      <c r="D121" s="88">
        <v>0</v>
      </c>
      <c r="E121" s="88">
        <v>15</v>
      </c>
      <c r="F121" s="88">
        <v>28</v>
      </c>
      <c r="G121" s="88">
        <v>23</v>
      </c>
      <c r="H121" s="88">
        <v>148</v>
      </c>
      <c r="I121" s="88">
        <v>8</v>
      </c>
      <c r="J121" s="88">
        <v>4</v>
      </c>
      <c r="K121" s="4">
        <v>289</v>
      </c>
      <c r="L121" s="4">
        <v>65</v>
      </c>
      <c r="M121" s="4">
        <v>224</v>
      </c>
      <c r="N121" s="5">
        <v>77.5</v>
      </c>
      <c r="O121" s="11" t="s">
        <v>241</v>
      </c>
      <c r="P121" s="8">
        <v>208</v>
      </c>
      <c r="Q121" s="5">
        <v>25.6</v>
      </c>
      <c r="R121" s="15">
        <v>6.4</v>
      </c>
      <c r="S121" s="15">
        <v>4</v>
      </c>
    </row>
  </sheetData>
  <pageMargins left="0.5" right="0.5" top="0.5" bottom="0.75" header="0.5" footer="0.5"/>
  <pageSetup orientation="portrait"/>
  <rowBreaks count="1" manualBreakCount="1">
    <brk id="46" max="4"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showGridLines="0" zoomScale="150" zoomScaleNormal="150" zoomScalePageLayoutView="150" workbookViewId="0">
      <selection activeCell="O1" sqref="O1:T1048576"/>
    </sheetView>
  </sheetViews>
  <sheetFormatPr baseColWidth="10" defaultColWidth="9.1640625" defaultRowHeight="12" customHeight="1" x14ac:dyDescent="0"/>
  <cols>
    <col min="1" max="1" width="60.6640625" style="28" customWidth="1"/>
    <col min="2" max="3" width="6.83203125" style="28" customWidth="1"/>
    <col min="4" max="10" width="4.6640625" style="28" customWidth="1"/>
    <col min="11" max="13" width="6.33203125" style="2" customWidth="1"/>
    <col min="14" max="14" width="6.33203125" style="3" customWidth="1"/>
    <col min="15" max="15" width="24.33203125" style="12" customWidth="1"/>
    <col min="16" max="16" width="12.33203125" style="9" customWidth="1"/>
    <col min="17" max="19" width="6.83203125" style="7" customWidth="1"/>
    <col min="20" max="20" width="6.6640625" style="60" customWidth="1"/>
    <col min="21" max="21" width="17.5" style="44" customWidth="1"/>
    <col min="22" max="23" width="8" style="45" customWidth="1"/>
    <col min="24" max="24" width="8" style="47" customWidth="1"/>
    <col min="25" max="25" width="7" style="3" customWidth="1"/>
    <col min="26" max="16384" width="9.1640625" style="3"/>
  </cols>
  <sheetData>
    <row r="1" spans="1:28" ht="86" customHeight="1">
      <c r="A1" s="41" t="s">
        <v>527</v>
      </c>
      <c r="B1" s="41"/>
      <c r="C1" s="41"/>
      <c r="D1" s="41"/>
      <c r="E1" s="41"/>
      <c r="F1" s="41"/>
      <c r="G1" s="41"/>
      <c r="H1" s="41"/>
      <c r="I1" s="41"/>
      <c r="J1" s="41"/>
      <c r="Z1"/>
      <c r="AA1"/>
      <c r="AB1"/>
    </row>
    <row r="2" spans="1:28" s="39" customFormat="1" ht="49" customHeight="1">
      <c r="A2" s="23" t="s">
        <v>2</v>
      </c>
      <c r="B2" s="35" t="s">
        <v>531</v>
      </c>
      <c r="C2" s="35" t="s">
        <v>535</v>
      </c>
      <c r="D2" s="35" t="s">
        <v>536</v>
      </c>
      <c r="E2" s="35" t="s">
        <v>537</v>
      </c>
      <c r="F2" s="35" t="s">
        <v>533</v>
      </c>
      <c r="G2" s="35" t="s">
        <v>538</v>
      </c>
      <c r="H2" s="35" t="s">
        <v>534</v>
      </c>
      <c r="I2" s="35" t="s">
        <v>532</v>
      </c>
      <c r="J2" s="35" t="s">
        <v>539</v>
      </c>
      <c r="K2" s="32" t="s">
        <v>423</v>
      </c>
      <c r="L2" s="32" t="s">
        <v>0</v>
      </c>
      <c r="M2" s="32" t="s">
        <v>1</v>
      </c>
      <c r="N2" s="32" t="s">
        <v>419</v>
      </c>
      <c r="O2" s="33" t="s">
        <v>223</v>
      </c>
      <c r="P2" s="34" t="s">
        <v>225</v>
      </c>
      <c r="Q2" s="36" t="s">
        <v>421</v>
      </c>
      <c r="R2" s="37" t="s">
        <v>420</v>
      </c>
      <c r="S2" s="37" t="s">
        <v>422</v>
      </c>
      <c r="T2" s="61" t="s">
        <v>312</v>
      </c>
      <c r="U2" s="23" t="s">
        <v>283</v>
      </c>
      <c r="V2" s="35" t="s">
        <v>284</v>
      </c>
      <c r="W2" s="35" t="s">
        <v>285</v>
      </c>
      <c r="X2" s="48" t="s">
        <v>286</v>
      </c>
      <c r="Y2" s="35" t="s">
        <v>295</v>
      </c>
    </row>
    <row r="3" spans="1:28" s="1" customFormat="1" ht="12" customHeight="1">
      <c r="A3" s="29" t="s">
        <v>3</v>
      </c>
      <c r="B3" s="88">
        <v>69</v>
      </c>
      <c r="C3" s="88">
        <v>36</v>
      </c>
      <c r="D3" s="88">
        <v>0</v>
      </c>
      <c r="E3" s="88">
        <v>7</v>
      </c>
      <c r="F3" s="88">
        <v>4</v>
      </c>
      <c r="G3" s="88">
        <v>2</v>
      </c>
      <c r="H3" s="88">
        <v>22</v>
      </c>
      <c r="I3" s="88">
        <v>1</v>
      </c>
      <c r="J3" s="88">
        <v>0</v>
      </c>
      <c r="K3" s="6">
        <v>107</v>
      </c>
      <c r="L3" s="6">
        <v>63</v>
      </c>
      <c r="M3" s="6">
        <v>44</v>
      </c>
      <c r="N3" s="5">
        <v>41.1</v>
      </c>
      <c r="O3" s="11" t="s">
        <v>186</v>
      </c>
      <c r="P3" s="8">
        <v>213</v>
      </c>
      <c r="Q3" s="5">
        <v>22.3</v>
      </c>
      <c r="R3" s="15">
        <v>9.3000000000000007</v>
      </c>
      <c r="S3" s="15">
        <v>3.8</v>
      </c>
      <c r="T3" s="62">
        <v>1</v>
      </c>
      <c r="U3" s="11" t="s">
        <v>287</v>
      </c>
      <c r="V3" s="46">
        <v>151</v>
      </c>
      <c r="W3" s="46">
        <v>155</v>
      </c>
      <c r="X3" s="5">
        <v>3.6</v>
      </c>
    </row>
    <row r="4" spans="1:28" s="1" customFormat="1" ht="12" customHeight="1">
      <c r="A4" s="24" t="s">
        <v>257</v>
      </c>
      <c r="B4" s="13">
        <v>108</v>
      </c>
      <c r="C4" s="13">
        <v>112</v>
      </c>
      <c r="D4" s="13">
        <v>1</v>
      </c>
      <c r="E4" s="13">
        <v>7</v>
      </c>
      <c r="F4" s="13">
        <v>2</v>
      </c>
      <c r="G4" s="13">
        <v>7</v>
      </c>
      <c r="H4" s="13">
        <v>93</v>
      </c>
      <c r="I4" s="13">
        <v>0</v>
      </c>
      <c r="J4" s="13">
        <v>2</v>
      </c>
      <c r="K4" s="6">
        <v>231</v>
      </c>
      <c r="L4" s="6">
        <v>144</v>
      </c>
      <c r="M4" s="6">
        <v>87</v>
      </c>
      <c r="N4" s="5">
        <v>37.700000000000003</v>
      </c>
      <c r="O4" s="42" t="s">
        <v>524</v>
      </c>
      <c r="P4" s="8" t="s">
        <v>526</v>
      </c>
      <c r="Q4" s="10">
        <f>AVERAGE(Sheet1!Q4:Q5)</f>
        <v>20.3</v>
      </c>
      <c r="R4" s="10">
        <f>AVERAGE(Sheet1!R4:R5)</f>
        <v>6.8</v>
      </c>
      <c r="S4" s="10">
        <f>AVERAGE(Sheet1!S4:S5)</f>
        <v>3.4</v>
      </c>
      <c r="T4" s="62">
        <v>1</v>
      </c>
      <c r="U4" s="54" t="s">
        <v>187</v>
      </c>
      <c r="V4" s="31">
        <v>150</v>
      </c>
      <c r="W4" s="31">
        <v>151</v>
      </c>
      <c r="X4" s="5">
        <v>3.5</v>
      </c>
      <c r="Y4" s="1">
        <v>300</v>
      </c>
    </row>
    <row r="5" spans="1:28" s="1" customFormat="1" ht="12" customHeight="1">
      <c r="A5" s="24"/>
      <c r="B5" s="13"/>
      <c r="C5" s="13"/>
      <c r="D5" s="13"/>
      <c r="E5" s="13"/>
      <c r="F5" s="13"/>
      <c r="G5" s="13"/>
      <c r="H5" s="13"/>
      <c r="I5" s="13"/>
      <c r="J5" s="13"/>
      <c r="K5" s="6"/>
      <c r="L5" s="6"/>
      <c r="M5" s="6"/>
      <c r="N5" s="5"/>
      <c r="O5" s="11"/>
      <c r="P5" s="8"/>
      <c r="Q5" s="10"/>
      <c r="R5" s="10"/>
      <c r="S5" s="10"/>
      <c r="T5" s="62">
        <v>1</v>
      </c>
      <c r="U5" s="56" t="s">
        <v>388</v>
      </c>
      <c r="V5" s="31">
        <v>153</v>
      </c>
      <c r="W5" s="31">
        <v>153</v>
      </c>
      <c r="X5" s="5">
        <v>3.6</v>
      </c>
      <c r="Y5" s="1">
        <v>158</v>
      </c>
    </row>
    <row r="6" spans="1:28" s="1" customFormat="1" ht="12" customHeight="1">
      <c r="A6" s="24"/>
      <c r="B6" s="13"/>
      <c r="C6" s="13"/>
      <c r="D6" s="13"/>
      <c r="E6" s="13"/>
      <c r="F6" s="13"/>
      <c r="G6" s="13"/>
      <c r="H6" s="13"/>
      <c r="I6" s="13"/>
      <c r="J6" s="13"/>
      <c r="K6" s="6"/>
      <c r="L6" s="6"/>
      <c r="M6" s="6"/>
      <c r="N6" s="5"/>
      <c r="O6" s="11"/>
      <c r="P6" s="8"/>
      <c r="Q6" s="10"/>
      <c r="R6" s="10"/>
      <c r="S6" s="10"/>
      <c r="T6" s="62">
        <v>1</v>
      </c>
      <c r="U6" s="56" t="s">
        <v>389</v>
      </c>
      <c r="V6" s="31">
        <v>151</v>
      </c>
      <c r="W6" s="31">
        <v>152</v>
      </c>
      <c r="X6" s="5">
        <v>3.7</v>
      </c>
      <c r="Y6" s="1">
        <v>105</v>
      </c>
    </row>
    <row r="7" spans="1:28" s="1" customFormat="1" ht="12" customHeight="1">
      <c r="A7" s="24"/>
      <c r="B7" s="13"/>
      <c r="C7" s="13"/>
      <c r="D7" s="13"/>
      <c r="E7" s="13"/>
      <c r="F7" s="13"/>
      <c r="G7" s="13"/>
      <c r="H7" s="13"/>
      <c r="I7" s="13"/>
      <c r="J7" s="13"/>
      <c r="K7" s="6"/>
      <c r="L7" s="6"/>
      <c r="M7" s="6"/>
      <c r="N7" s="5"/>
      <c r="O7" s="11"/>
      <c r="P7" s="8"/>
      <c r="Q7" s="10"/>
      <c r="R7" s="10"/>
      <c r="S7" s="10"/>
      <c r="T7" s="62">
        <v>1</v>
      </c>
      <c r="U7" s="55" t="s">
        <v>390</v>
      </c>
      <c r="V7" s="31">
        <v>154</v>
      </c>
      <c r="W7" s="31">
        <v>154</v>
      </c>
      <c r="X7" s="5">
        <v>3.7</v>
      </c>
      <c r="Y7" s="1">
        <v>304</v>
      </c>
    </row>
    <row r="8" spans="1:28" s="1" customFormat="1" ht="12" customHeight="1">
      <c r="A8" s="43" t="s">
        <v>259</v>
      </c>
      <c r="B8" s="76">
        <f>SUM(Sheet1!B6:B7)</f>
        <v>48</v>
      </c>
      <c r="C8" s="76">
        <f>SUM(Sheet1!C6:C7)</f>
        <v>96</v>
      </c>
      <c r="D8" s="76">
        <f>SUM(Sheet1!D6:D7)</f>
        <v>1</v>
      </c>
      <c r="E8" s="76">
        <f>SUM(Sheet1!E6:E7)</f>
        <v>2</v>
      </c>
      <c r="F8" s="76">
        <f>SUM(Sheet1!F6:F7)</f>
        <v>1</v>
      </c>
      <c r="G8" s="76">
        <f>SUM(Sheet1!G6:G7)</f>
        <v>4</v>
      </c>
      <c r="H8" s="76">
        <f>SUM(Sheet1!H6:H7)</f>
        <v>86</v>
      </c>
      <c r="I8" s="76">
        <f>SUM(Sheet1!I6:I7)</f>
        <v>1</v>
      </c>
      <c r="J8" s="76">
        <f>SUM(Sheet1!J6:J7)</f>
        <v>1</v>
      </c>
      <c r="K8" s="6">
        <f>SUM(Sheet1!K6:K7)</f>
        <v>149</v>
      </c>
      <c r="L8" s="6">
        <f>SUM(Sheet1!L6:L7)</f>
        <v>69</v>
      </c>
      <c r="M8" s="6">
        <f>SUM(Sheet1!M6:M7)</f>
        <v>80</v>
      </c>
      <c r="N8" s="5">
        <f>M8/K8*100</f>
        <v>53.7</v>
      </c>
      <c r="O8" s="11" t="s">
        <v>193</v>
      </c>
      <c r="P8" s="8">
        <v>107</v>
      </c>
      <c r="Q8" s="5">
        <v>23.1</v>
      </c>
      <c r="R8" s="15">
        <v>7</v>
      </c>
      <c r="S8" s="15">
        <v>3.3</v>
      </c>
      <c r="T8" s="62">
        <v>1</v>
      </c>
      <c r="U8" s="44" t="s">
        <v>288</v>
      </c>
      <c r="V8" s="31">
        <v>151</v>
      </c>
      <c r="W8" s="31">
        <v>150</v>
      </c>
      <c r="X8" s="5">
        <v>3.7</v>
      </c>
    </row>
    <row r="9" spans="1:28" s="1" customFormat="1" ht="12" customHeight="1">
      <c r="A9" s="24" t="s">
        <v>6</v>
      </c>
      <c r="B9" s="88">
        <v>54</v>
      </c>
      <c r="C9" s="88">
        <v>135</v>
      </c>
      <c r="D9" s="88">
        <v>0</v>
      </c>
      <c r="E9" s="88">
        <v>12</v>
      </c>
      <c r="F9" s="88">
        <v>7</v>
      </c>
      <c r="G9" s="88">
        <v>15</v>
      </c>
      <c r="H9" s="88">
        <v>96</v>
      </c>
      <c r="I9" s="88">
        <v>4</v>
      </c>
      <c r="J9" s="88">
        <v>1</v>
      </c>
      <c r="K9" s="6">
        <v>195</v>
      </c>
      <c r="L9" s="6">
        <v>88</v>
      </c>
      <c r="M9" s="6">
        <v>107</v>
      </c>
      <c r="N9" s="5">
        <v>54.9</v>
      </c>
      <c r="O9" s="11" t="s">
        <v>194</v>
      </c>
      <c r="P9" s="8">
        <v>84</v>
      </c>
      <c r="Q9" s="5">
        <v>21.3</v>
      </c>
      <c r="R9" s="15">
        <v>7.5</v>
      </c>
      <c r="S9" s="15">
        <v>3.3</v>
      </c>
      <c r="T9" s="62">
        <v>4</v>
      </c>
      <c r="U9" s="44" t="s">
        <v>194</v>
      </c>
      <c r="V9" s="31">
        <v>154</v>
      </c>
      <c r="W9" s="31">
        <v>154</v>
      </c>
      <c r="X9" s="5">
        <v>3.9</v>
      </c>
    </row>
    <row r="10" spans="1:28" s="1" customFormat="1" ht="12" customHeight="1">
      <c r="A10" s="24" t="s">
        <v>7</v>
      </c>
      <c r="B10" s="88">
        <v>15</v>
      </c>
      <c r="C10" s="88">
        <v>43</v>
      </c>
      <c r="D10" s="88">
        <v>0</v>
      </c>
      <c r="E10" s="88">
        <v>1</v>
      </c>
      <c r="F10" s="88">
        <v>0</v>
      </c>
      <c r="G10" s="88">
        <v>1</v>
      </c>
      <c r="H10" s="88">
        <v>36</v>
      </c>
      <c r="I10" s="88">
        <v>3</v>
      </c>
      <c r="J10" s="88">
        <v>2</v>
      </c>
      <c r="K10" s="6">
        <v>59</v>
      </c>
      <c r="L10" s="6">
        <v>40</v>
      </c>
      <c r="M10" s="6">
        <v>19</v>
      </c>
      <c r="N10" s="5">
        <v>32.200000000000003</v>
      </c>
      <c r="O10" s="11" t="s">
        <v>189</v>
      </c>
      <c r="P10" s="8">
        <v>109</v>
      </c>
      <c r="Q10" s="5">
        <v>20.8</v>
      </c>
      <c r="R10" s="15">
        <v>8.4</v>
      </c>
      <c r="S10" s="15">
        <v>4.4000000000000004</v>
      </c>
      <c r="T10" s="62">
        <v>1</v>
      </c>
      <c r="U10" s="44" t="s">
        <v>289</v>
      </c>
      <c r="V10" s="31">
        <v>153</v>
      </c>
      <c r="W10" s="31">
        <v>152</v>
      </c>
      <c r="X10" s="5">
        <v>3.7</v>
      </c>
    </row>
    <row r="11" spans="1:28" s="1" customFormat="1" ht="12" customHeight="1">
      <c r="A11" s="24" t="s">
        <v>8</v>
      </c>
      <c r="B11" s="88">
        <v>66</v>
      </c>
      <c r="C11" s="88">
        <v>41</v>
      </c>
      <c r="D11" s="88">
        <v>0</v>
      </c>
      <c r="E11" s="88">
        <v>6</v>
      </c>
      <c r="F11" s="88">
        <v>3</v>
      </c>
      <c r="G11" s="88">
        <v>3</v>
      </c>
      <c r="H11" s="88">
        <v>28</v>
      </c>
      <c r="I11" s="88">
        <v>1</v>
      </c>
      <c r="J11" s="88">
        <v>0</v>
      </c>
      <c r="K11" s="6">
        <v>112</v>
      </c>
      <c r="L11" s="6">
        <v>43</v>
      </c>
      <c r="M11" s="6">
        <v>69</v>
      </c>
      <c r="N11" s="5">
        <v>61.6</v>
      </c>
      <c r="O11" s="11" t="s">
        <v>190</v>
      </c>
      <c r="P11" s="8">
        <v>105</v>
      </c>
      <c r="Q11" s="5">
        <v>23.9</v>
      </c>
      <c r="R11" s="15">
        <v>8.1999999999999993</v>
      </c>
      <c r="S11" s="15">
        <v>4.4000000000000004</v>
      </c>
      <c r="T11" s="62">
        <v>1</v>
      </c>
      <c r="U11" s="44" t="s">
        <v>290</v>
      </c>
      <c r="V11" s="31">
        <v>149</v>
      </c>
      <c r="W11" s="31">
        <v>156</v>
      </c>
      <c r="X11" s="5">
        <v>3.5</v>
      </c>
    </row>
    <row r="12" spans="1:28" s="1" customFormat="1" ht="12" customHeight="1">
      <c r="A12" s="24" t="s">
        <v>258</v>
      </c>
      <c r="B12" s="13">
        <v>41</v>
      </c>
      <c r="C12" s="13">
        <v>65</v>
      </c>
      <c r="D12" s="13">
        <v>0</v>
      </c>
      <c r="E12" s="13">
        <v>2</v>
      </c>
      <c r="F12" s="13">
        <v>3</v>
      </c>
      <c r="G12" s="13">
        <v>4</v>
      </c>
      <c r="H12" s="13">
        <v>55</v>
      </c>
      <c r="I12" s="13">
        <v>1</v>
      </c>
      <c r="J12" s="13">
        <v>0</v>
      </c>
      <c r="K12" s="6">
        <v>110</v>
      </c>
      <c r="L12" s="6">
        <v>75</v>
      </c>
      <c r="M12" s="6">
        <v>35</v>
      </c>
      <c r="N12" s="5">
        <v>31.8</v>
      </c>
      <c r="O12" s="11" t="s">
        <v>191</v>
      </c>
      <c r="P12" s="8">
        <v>110</v>
      </c>
      <c r="Q12" s="5">
        <v>21</v>
      </c>
      <c r="R12" s="15">
        <v>7.7</v>
      </c>
      <c r="S12" s="15">
        <v>3.1</v>
      </c>
      <c r="T12" s="62">
        <v>1</v>
      </c>
      <c r="U12" s="44" t="s">
        <v>191</v>
      </c>
      <c r="V12" s="31">
        <v>154</v>
      </c>
      <c r="W12" s="31">
        <v>152</v>
      </c>
      <c r="X12" s="5">
        <v>3.7</v>
      </c>
    </row>
    <row r="13" spans="1:28" s="1" customFormat="1" ht="12" customHeight="1">
      <c r="A13" s="24" t="s">
        <v>9</v>
      </c>
      <c r="B13" s="88">
        <v>20</v>
      </c>
      <c r="C13" s="88">
        <v>77</v>
      </c>
      <c r="D13" s="88">
        <v>0</v>
      </c>
      <c r="E13" s="88">
        <v>4</v>
      </c>
      <c r="F13" s="88">
        <v>2</v>
      </c>
      <c r="G13" s="88">
        <v>5</v>
      </c>
      <c r="H13" s="88">
        <v>65</v>
      </c>
      <c r="I13" s="88">
        <v>1</v>
      </c>
      <c r="J13" s="88">
        <v>0</v>
      </c>
      <c r="K13" s="4">
        <v>100</v>
      </c>
      <c r="L13" s="4">
        <v>45</v>
      </c>
      <c r="M13" s="4">
        <v>55</v>
      </c>
      <c r="N13" s="5">
        <v>55</v>
      </c>
      <c r="O13" s="11" t="s">
        <v>195</v>
      </c>
      <c r="P13" s="8">
        <v>82</v>
      </c>
      <c r="Q13" s="5">
        <v>23.6</v>
      </c>
      <c r="R13" s="15">
        <v>7.7</v>
      </c>
      <c r="S13" s="15">
        <v>3.2</v>
      </c>
      <c r="T13" s="62">
        <v>1</v>
      </c>
      <c r="U13" s="44" t="s">
        <v>291</v>
      </c>
      <c r="V13" s="31">
        <v>155</v>
      </c>
      <c r="W13" s="31">
        <v>153</v>
      </c>
      <c r="X13" s="5">
        <v>3.9</v>
      </c>
    </row>
    <row r="14" spans="1:28" s="1" customFormat="1" ht="12" customHeight="1">
      <c r="A14" s="24" t="s">
        <v>10</v>
      </c>
      <c r="B14" s="88">
        <v>39</v>
      </c>
      <c r="C14" s="88">
        <v>34</v>
      </c>
      <c r="D14" s="88">
        <v>0</v>
      </c>
      <c r="E14" s="88">
        <v>3</v>
      </c>
      <c r="F14" s="88">
        <v>2</v>
      </c>
      <c r="G14" s="88">
        <v>4</v>
      </c>
      <c r="H14" s="88">
        <v>24</v>
      </c>
      <c r="I14" s="88">
        <v>1</v>
      </c>
      <c r="J14" s="88">
        <v>0</v>
      </c>
      <c r="K14" s="6">
        <v>73</v>
      </c>
      <c r="L14" s="6">
        <v>39</v>
      </c>
      <c r="M14" s="6">
        <v>34</v>
      </c>
      <c r="N14" s="5">
        <v>46.6</v>
      </c>
      <c r="O14" s="11" t="s">
        <v>196</v>
      </c>
      <c r="P14" s="8">
        <v>86</v>
      </c>
      <c r="Q14" s="5">
        <v>24.6</v>
      </c>
      <c r="R14" s="15">
        <v>8</v>
      </c>
      <c r="S14" s="15">
        <v>3.9</v>
      </c>
      <c r="T14" s="62">
        <v>1</v>
      </c>
      <c r="U14" s="44" t="s">
        <v>292</v>
      </c>
      <c r="V14" s="31">
        <v>154</v>
      </c>
      <c r="W14" s="31">
        <v>153</v>
      </c>
      <c r="X14" s="5">
        <v>3.8</v>
      </c>
    </row>
    <row r="15" spans="1:28" s="1" customFormat="1" ht="12" customHeight="1">
      <c r="A15" s="24" t="s">
        <v>11</v>
      </c>
      <c r="B15" s="88">
        <v>5</v>
      </c>
      <c r="C15" s="88">
        <v>17</v>
      </c>
      <c r="D15" s="88">
        <v>0</v>
      </c>
      <c r="E15" s="88">
        <v>0</v>
      </c>
      <c r="F15" s="88">
        <v>1</v>
      </c>
      <c r="G15" s="88">
        <v>2</v>
      </c>
      <c r="H15" s="88">
        <v>14</v>
      </c>
      <c r="I15" s="88">
        <v>0</v>
      </c>
      <c r="J15" s="88">
        <v>0</v>
      </c>
      <c r="K15" s="6">
        <v>23</v>
      </c>
      <c r="L15" s="6">
        <v>12</v>
      </c>
      <c r="M15" s="6">
        <v>11</v>
      </c>
      <c r="N15" s="5">
        <v>47.8</v>
      </c>
      <c r="O15" s="40" t="s">
        <v>253</v>
      </c>
      <c r="P15" s="8">
        <v>23</v>
      </c>
      <c r="Q15" s="5">
        <v>21.3</v>
      </c>
      <c r="R15" s="5">
        <v>6.2</v>
      </c>
      <c r="S15" s="15">
        <v>3</v>
      </c>
      <c r="T15" s="62">
        <v>1</v>
      </c>
      <c r="U15" s="44" t="s">
        <v>293</v>
      </c>
      <c r="V15" s="31">
        <v>146</v>
      </c>
      <c r="W15" s="31">
        <v>149</v>
      </c>
      <c r="X15" s="5">
        <v>3</v>
      </c>
    </row>
    <row r="16" spans="1:28" s="1" customFormat="1" ht="12" customHeight="1">
      <c r="A16" s="24" t="s">
        <v>12</v>
      </c>
      <c r="B16" s="88">
        <v>73</v>
      </c>
      <c r="C16" s="88">
        <v>148</v>
      </c>
      <c r="D16" s="88">
        <v>0</v>
      </c>
      <c r="E16" s="88">
        <v>27</v>
      </c>
      <c r="F16" s="88">
        <v>5</v>
      </c>
      <c r="G16" s="88">
        <v>10</v>
      </c>
      <c r="H16" s="88">
        <v>98</v>
      </c>
      <c r="I16" s="88">
        <v>5</v>
      </c>
      <c r="J16" s="88">
        <v>3</v>
      </c>
      <c r="K16" s="6">
        <v>230</v>
      </c>
      <c r="L16" s="6">
        <v>110</v>
      </c>
      <c r="M16" s="6">
        <v>120</v>
      </c>
      <c r="N16" s="5">
        <v>52.2</v>
      </c>
      <c r="O16" s="42" t="s">
        <v>261</v>
      </c>
      <c r="P16" s="8" t="s">
        <v>262</v>
      </c>
      <c r="Q16" s="10">
        <f>AVERAGE(Sheet1!Q15:Q16)</f>
        <v>21.7</v>
      </c>
      <c r="R16" s="10">
        <f>AVERAGE(Sheet1!R15:R16)</f>
        <v>6.85</v>
      </c>
      <c r="S16" s="10">
        <f>AVERAGE(Sheet1!S15:S16)</f>
        <v>3.3</v>
      </c>
      <c r="T16" s="63">
        <v>2</v>
      </c>
      <c r="U16" s="54" t="s">
        <v>296</v>
      </c>
      <c r="V16" s="31">
        <v>151</v>
      </c>
      <c r="W16" s="31">
        <v>150</v>
      </c>
      <c r="X16" s="5">
        <v>3.7</v>
      </c>
      <c r="Y16" s="1">
        <v>45</v>
      </c>
    </row>
    <row r="17" spans="1:25" s="1" customFormat="1" ht="12" customHeight="1">
      <c r="A17" s="24"/>
      <c r="B17" s="88"/>
      <c r="C17" s="88"/>
      <c r="D17" s="88"/>
      <c r="E17" s="88"/>
      <c r="F17" s="88"/>
      <c r="G17" s="88"/>
      <c r="H17" s="88"/>
      <c r="I17" s="88"/>
      <c r="J17" s="88"/>
      <c r="K17" s="6"/>
      <c r="L17" s="6"/>
      <c r="M17" s="6"/>
      <c r="N17" s="5"/>
      <c r="O17" s="11"/>
      <c r="P17" s="8"/>
      <c r="Q17" s="10"/>
      <c r="R17" s="10"/>
      <c r="S17" s="10"/>
      <c r="T17" s="63">
        <v>2</v>
      </c>
      <c r="U17" s="55" t="s">
        <v>251</v>
      </c>
      <c r="V17" s="31">
        <v>155</v>
      </c>
      <c r="W17" s="31">
        <v>157</v>
      </c>
      <c r="X17" s="5">
        <v>3.9</v>
      </c>
      <c r="Y17" s="1">
        <v>280</v>
      </c>
    </row>
    <row r="18" spans="1:25" s="1" customFormat="1" ht="12" customHeight="1">
      <c r="A18" s="24" t="s">
        <v>13</v>
      </c>
      <c r="B18" s="88">
        <v>9</v>
      </c>
      <c r="C18" s="88">
        <v>39</v>
      </c>
      <c r="D18" s="88">
        <v>0</v>
      </c>
      <c r="E18" s="88">
        <v>3</v>
      </c>
      <c r="F18" s="88">
        <v>0</v>
      </c>
      <c r="G18" s="88">
        <v>1</v>
      </c>
      <c r="H18" s="88">
        <v>33</v>
      </c>
      <c r="I18" s="88">
        <v>2</v>
      </c>
      <c r="J18" s="88">
        <v>0</v>
      </c>
      <c r="K18" s="6">
        <v>48</v>
      </c>
      <c r="L18" s="6">
        <v>19</v>
      </c>
      <c r="M18" s="6">
        <v>29</v>
      </c>
      <c r="N18" s="5">
        <v>60.4</v>
      </c>
      <c r="O18" s="11" t="s">
        <v>224</v>
      </c>
      <c r="P18" s="8">
        <v>97</v>
      </c>
      <c r="Q18" s="5">
        <v>24.9</v>
      </c>
      <c r="R18" s="15">
        <v>8.3000000000000007</v>
      </c>
      <c r="S18" s="15">
        <v>3.8</v>
      </c>
      <c r="T18" s="62">
        <v>2</v>
      </c>
      <c r="U18" s="54" t="s">
        <v>294</v>
      </c>
      <c r="V18" s="31" t="s">
        <v>361</v>
      </c>
      <c r="W18" s="31" t="s">
        <v>361</v>
      </c>
      <c r="X18" s="5" t="s">
        <v>361</v>
      </c>
      <c r="Y18" s="1">
        <v>13</v>
      </c>
    </row>
    <row r="19" spans="1:25" s="1" customFormat="1" ht="12" customHeight="1">
      <c r="A19" s="24"/>
      <c r="B19" s="88"/>
      <c r="C19" s="88"/>
      <c r="D19" s="88"/>
      <c r="E19" s="88"/>
      <c r="F19" s="88"/>
      <c r="G19" s="88"/>
      <c r="H19" s="88"/>
      <c r="I19" s="88"/>
      <c r="J19" s="88"/>
      <c r="K19" s="6"/>
      <c r="L19" s="6"/>
      <c r="M19" s="6"/>
      <c r="N19" s="5"/>
      <c r="O19" s="11"/>
      <c r="P19" s="8"/>
      <c r="Q19" s="5"/>
      <c r="R19" s="15"/>
      <c r="S19" s="15"/>
      <c r="T19" s="62">
        <v>3</v>
      </c>
      <c r="U19" s="56" t="s">
        <v>224</v>
      </c>
      <c r="V19" s="31" t="s">
        <v>361</v>
      </c>
      <c r="W19" s="31" t="s">
        <v>361</v>
      </c>
      <c r="X19" s="5" t="s">
        <v>361</v>
      </c>
      <c r="Y19" s="1">
        <v>24</v>
      </c>
    </row>
    <row r="20" spans="1:25" s="1" customFormat="1" ht="12" customHeight="1">
      <c r="A20" s="24"/>
      <c r="B20" s="88"/>
      <c r="C20" s="88"/>
      <c r="D20" s="88"/>
      <c r="E20" s="88"/>
      <c r="F20" s="88"/>
      <c r="G20" s="88"/>
      <c r="H20" s="88"/>
      <c r="I20" s="88"/>
      <c r="J20" s="88"/>
      <c r="K20" s="6"/>
      <c r="L20" s="6"/>
      <c r="M20" s="6"/>
      <c r="N20" s="5"/>
      <c r="O20" s="11"/>
      <c r="P20" s="8"/>
      <c r="Q20" s="5"/>
      <c r="R20" s="15"/>
      <c r="S20" s="15"/>
      <c r="T20" s="62"/>
      <c r="U20" s="65" t="s">
        <v>391</v>
      </c>
      <c r="V20" s="31">
        <v>153</v>
      </c>
      <c r="W20" s="31">
        <v>154</v>
      </c>
      <c r="X20" s="5">
        <v>3.9</v>
      </c>
    </row>
    <row r="21" spans="1:25" s="1" customFormat="1" ht="12" customHeight="1">
      <c r="A21" s="24" t="s">
        <v>14</v>
      </c>
      <c r="B21" s="88">
        <v>293</v>
      </c>
      <c r="C21" s="88">
        <v>519</v>
      </c>
      <c r="D21" s="88">
        <v>1</v>
      </c>
      <c r="E21" s="88">
        <v>55</v>
      </c>
      <c r="F21" s="88">
        <v>26</v>
      </c>
      <c r="G21" s="88">
        <v>39</v>
      </c>
      <c r="H21" s="88">
        <v>377</v>
      </c>
      <c r="I21" s="88">
        <v>11</v>
      </c>
      <c r="J21" s="88">
        <v>10</v>
      </c>
      <c r="K21" s="6">
        <v>862</v>
      </c>
      <c r="L21" s="6">
        <v>470</v>
      </c>
      <c r="M21" s="6">
        <v>391</v>
      </c>
      <c r="N21" s="5">
        <v>45.4</v>
      </c>
      <c r="O21" s="11" t="s">
        <v>197</v>
      </c>
      <c r="P21" s="8">
        <v>89</v>
      </c>
      <c r="Q21" s="5">
        <v>21.3</v>
      </c>
      <c r="R21" s="15">
        <v>6.3</v>
      </c>
      <c r="S21" s="15">
        <v>2.6</v>
      </c>
      <c r="T21" s="62">
        <v>2</v>
      </c>
      <c r="U21" s="44" t="s">
        <v>297</v>
      </c>
      <c r="V21" s="31">
        <v>155</v>
      </c>
      <c r="W21" s="31">
        <v>156</v>
      </c>
      <c r="X21" s="5">
        <v>3.9</v>
      </c>
    </row>
    <row r="22" spans="1:25" s="1" customFormat="1" ht="12" customHeight="1">
      <c r="A22" s="24" t="s">
        <v>15</v>
      </c>
      <c r="B22" s="88">
        <v>41</v>
      </c>
      <c r="C22" s="88">
        <v>80</v>
      </c>
      <c r="D22" s="88">
        <v>0</v>
      </c>
      <c r="E22" s="88">
        <v>17</v>
      </c>
      <c r="F22" s="88">
        <v>1</v>
      </c>
      <c r="G22" s="88">
        <v>5</v>
      </c>
      <c r="H22" s="88">
        <v>55</v>
      </c>
      <c r="I22" s="88">
        <v>1</v>
      </c>
      <c r="J22" s="88">
        <v>1</v>
      </c>
      <c r="K22" s="6">
        <v>140</v>
      </c>
      <c r="L22" s="6">
        <v>96</v>
      </c>
      <c r="M22" s="6">
        <v>44</v>
      </c>
      <c r="N22" s="5">
        <v>31.4</v>
      </c>
      <c r="O22" s="11" t="s">
        <v>210</v>
      </c>
      <c r="P22" s="8">
        <v>182</v>
      </c>
      <c r="Q22" s="5">
        <v>20</v>
      </c>
      <c r="R22" s="15">
        <v>5.8</v>
      </c>
      <c r="S22" s="15">
        <v>2.1</v>
      </c>
      <c r="T22" s="62">
        <v>2</v>
      </c>
      <c r="U22" s="44" t="s">
        <v>298</v>
      </c>
      <c r="V22" s="31">
        <v>153</v>
      </c>
      <c r="W22" s="31">
        <v>157</v>
      </c>
      <c r="X22" s="5">
        <v>3.7</v>
      </c>
    </row>
    <row r="23" spans="1:25" s="1" customFormat="1" ht="12" customHeight="1">
      <c r="A23" s="24" t="s">
        <v>16</v>
      </c>
      <c r="B23" s="88">
        <v>85</v>
      </c>
      <c r="C23" s="88">
        <v>209</v>
      </c>
      <c r="D23" s="88">
        <v>0</v>
      </c>
      <c r="E23" s="88">
        <v>37</v>
      </c>
      <c r="F23" s="88">
        <v>13</v>
      </c>
      <c r="G23" s="88">
        <v>18</v>
      </c>
      <c r="H23" s="88">
        <v>133</v>
      </c>
      <c r="I23" s="88">
        <v>3</v>
      </c>
      <c r="J23" s="88">
        <v>5</v>
      </c>
      <c r="K23" s="6">
        <v>310</v>
      </c>
      <c r="L23" s="6">
        <v>136</v>
      </c>
      <c r="M23" s="6">
        <v>174</v>
      </c>
      <c r="N23" s="5">
        <v>56.1</v>
      </c>
      <c r="O23" s="16" t="s">
        <v>202</v>
      </c>
      <c r="P23" s="8">
        <v>25</v>
      </c>
      <c r="Q23" s="5">
        <v>21</v>
      </c>
      <c r="R23" s="15">
        <v>5.8</v>
      </c>
      <c r="S23" s="15">
        <v>2.2999999999999998</v>
      </c>
      <c r="T23" s="62">
        <v>2</v>
      </c>
      <c r="U23" s="58" t="s">
        <v>391</v>
      </c>
      <c r="V23" s="31">
        <v>153</v>
      </c>
      <c r="W23" s="31">
        <v>154</v>
      </c>
      <c r="X23" s="5">
        <v>3.9</v>
      </c>
    </row>
    <row r="24" spans="1:25" s="1" customFormat="1" ht="12" customHeight="1">
      <c r="A24" s="43" t="s">
        <v>263</v>
      </c>
      <c r="B24" s="91">
        <f>SUM(Sheet1!B21:B22)</f>
        <v>138</v>
      </c>
      <c r="C24" s="91">
        <f>SUM(Sheet1!C21:C22)</f>
        <v>179</v>
      </c>
      <c r="D24" s="91">
        <f>SUM(Sheet1!D21:D22)</f>
        <v>0</v>
      </c>
      <c r="E24" s="91">
        <f>SUM(Sheet1!E21:E22)</f>
        <v>25</v>
      </c>
      <c r="F24" s="91">
        <f>SUM(Sheet1!F21:F22)</f>
        <v>4</v>
      </c>
      <c r="G24" s="91">
        <f>SUM(Sheet1!G21:G22)</f>
        <v>10</v>
      </c>
      <c r="H24" s="91">
        <f>SUM(Sheet1!H21:H22)</f>
        <v>129</v>
      </c>
      <c r="I24" s="91">
        <f>SUM(Sheet1!I21:I22)</f>
        <v>7</v>
      </c>
      <c r="J24" s="91">
        <f>SUM(Sheet1!J21:J22)</f>
        <v>4</v>
      </c>
      <c r="K24" s="6">
        <f>SUM(Sheet1!K21:K22)</f>
        <v>325</v>
      </c>
      <c r="L24" s="6">
        <f>SUM(Sheet1!L21:L22)</f>
        <v>209</v>
      </c>
      <c r="M24" s="6">
        <f>SUM(Sheet1!M21:M22)</f>
        <v>116</v>
      </c>
      <c r="N24" s="5">
        <f>M24/K24*100</f>
        <v>35.700000000000003</v>
      </c>
      <c r="O24" s="11" t="s">
        <v>160</v>
      </c>
      <c r="P24" s="8">
        <v>90</v>
      </c>
      <c r="Q24" s="5">
        <v>22.8</v>
      </c>
      <c r="R24" s="15">
        <v>7.4</v>
      </c>
      <c r="S24" s="15">
        <v>3.3</v>
      </c>
      <c r="T24" s="62">
        <v>2</v>
      </c>
      <c r="U24" s="44" t="s">
        <v>160</v>
      </c>
      <c r="V24" s="31">
        <v>157</v>
      </c>
      <c r="W24" s="31">
        <v>160</v>
      </c>
      <c r="X24" s="5">
        <v>4</v>
      </c>
    </row>
    <row r="25" spans="1:25" s="1" customFormat="1" ht="12" customHeight="1">
      <c r="A25" s="24" t="s">
        <v>18</v>
      </c>
      <c r="B25" s="88">
        <v>42</v>
      </c>
      <c r="C25" s="88">
        <v>95</v>
      </c>
      <c r="D25" s="88">
        <v>0</v>
      </c>
      <c r="E25" s="88">
        <v>14</v>
      </c>
      <c r="F25" s="88">
        <v>0</v>
      </c>
      <c r="G25" s="88">
        <v>4</v>
      </c>
      <c r="H25" s="88">
        <v>69</v>
      </c>
      <c r="I25" s="88">
        <v>4</v>
      </c>
      <c r="J25" s="88">
        <v>4</v>
      </c>
      <c r="K25" s="6">
        <v>143</v>
      </c>
      <c r="L25" s="6">
        <v>60</v>
      </c>
      <c r="M25" s="6">
        <v>83</v>
      </c>
      <c r="N25" s="5">
        <v>58</v>
      </c>
      <c r="O25" s="11" t="s">
        <v>192</v>
      </c>
      <c r="P25" s="8">
        <v>115</v>
      </c>
      <c r="Q25" s="5">
        <v>20.5</v>
      </c>
      <c r="R25" s="15">
        <v>5.8</v>
      </c>
      <c r="S25" s="15">
        <v>2.9</v>
      </c>
      <c r="T25" s="62">
        <v>2</v>
      </c>
      <c r="U25" s="44" t="s">
        <v>299</v>
      </c>
      <c r="V25" s="31">
        <v>155</v>
      </c>
      <c r="W25" s="31">
        <v>154</v>
      </c>
      <c r="X25" s="5">
        <v>3.9</v>
      </c>
    </row>
    <row r="26" spans="1:25" s="1" customFormat="1" ht="12" customHeight="1">
      <c r="A26" s="24" t="s">
        <v>19</v>
      </c>
      <c r="B26" s="88">
        <v>109</v>
      </c>
      <c r="C26" s="88">
        <v>271</v>
      </c>
      <c r="D26" s="88">
        <v>1</v>
      </c>
      <c r="E26" s="88">
        <v>40</v>
      </c>
      <c r="F26" s="88">
        <v>17</v>
      </c>
      <c r="G26" s="88">
        <v>21</v>
      </c>
      <c r="H26" s="88">
        <v>185</v>
      </c>
      <c r="I26" s="88">
        <v>4</v>
      </c>
      <c r="J26" s="88">
        <v>3</v>
      </c>
      <c r="K26" s="4">
        <v>395</v>
      </c>
      <c r="L26" s="4">
        <v>177</v>
      </c>
      <c r="M26" s="4">
        <v>218</v>
      </c>
      <c r="N26" s="5">
        <v>55.2</v>
      </c>
      <c r="O26" s="11" t="s">
        <v>209</v>
      </c>
      <c r="P26" s="8">
        <v>137</v>
      </c>
      <c r="Q26" s="5">
        <v>22.3</v>
      </c>
      <c r="R26" s="15">
        <v>6.7</v>
      </c>
      <c r="S26" s="15">
        <v>2.9</v>
      </c>
      <c r="T26" s="62">
        <v>2</v>
      </c>
      <c r="U26" s="58" t="s">
        <v>391</v>
      </c>
      <c r="V26" s="31">
        <v>153</v>
      </c>
      <c r="W26" s="31">
        <v>154</v>
      </c>
      <c r="X26" s="5">
        <v>3.9</v>
      </c>
    </row>
    <row r="27" spans="1:25" s="1" customFormat="1" ht="12" customHeight="1">
      <c r="A27" s="24" t="s">
        <v>20</v>
      </c>
      <c r="B27" s="88">
        <v>100</v>
      </c>
      <c r="C27" s="88">
        <v>260</v>
      </c>
      <c r="D27" s="88">
        <v>1</v>
      </c>
      <c r="E27" s="88">
        <v>29</v>
      </c>
      <c r="F27" s="88">
        <v>15</v>
      </c>
      <c r="G27" s="88">
        <v>17</v>
      </c>
      <c r="H27" s="88">
        <v>188</v>
      </c>
      <c r="I27" s="88">
        <v>6</v>
      </c>
      <c r="J27" s="88">
        <v>4</v>
      </c>
      <c r="K27" s="6">
        <v>377</v>
      </c>
      <c r="L27" s="6">
        <v>169</v>
      </c>
      <c r="M27" s="6">
        <v>208</v>
      </c>
      <c r="N27" s="5">
        <v>55.2</v>
      </c>
      <c r="O27" s="11" t="s">
        <v>199</v>
      </c>
      <c r="P27" s="8">
        <v>93</v>
      </c>
      <c r="Q27" s="5">
        <v>19.7</v>
      </c>
      <c r="R27" s="15">
        <v>6.1</v>
      </c>
      <c r="S27" s="15">
        <v>2.8</v>
      </c>
      <c r="T27" s="62">
        <v>2</v>
      </c>
      <c r="U27" s="44" t="s">
        <v>300</v>
      </c>
      <c r="V27" s="31">
        <v>154</v>
      </c>
      <c r="W27" s="31">
        <v>155</v>
      </c>
      <c r="X27" s="5">
        <v>3.9</v>
      </c>
    </row>
    <row r="28" spans="1:25" s="1" customFormat="1" ht="12" customHeight="1">
      <c r="A28" s="24" t="s">
        <v>21</v>
      </c>
      <c r="B28" s="88">
        <v>22</v>
      </c>
      <c r="C28" s="88">
        <v>43</v>
      </c>
      <c r="D28" s="88">
        <v>0</v>
      </c>
      <c r="E28" s="88">
        <v>7</v>
      </c>
      <c r="F28" s="88">
        <v>0</v>
      </c>
      <c r="G28" s="88">
        <v>0</v>
      </c>
      <c r="H28" s="88">
        <v>34</v>
      </c>
      <c r="I28" s="88">
        <v>1</v>
      </c>
      <c r="J28" s="88">
        <v>1</v>
      </c>
      <c r="K28" s="6">
        <v>65</v>
      </c>
      <c r="L28" s="6">
        <v>46</v>
      </c>
      <c r="M28" s="6">
        <v>19</v>
      </c>
      <c r="N28" s="5">
        <v>29.2</v>
      </c>
      <c r="O28" s="11" t="s">
        <v>203</v>
      </c>
      <c r="P28" s="8">
        <v>72</v>
      </c>
      <c r="Q28" s="5">
        <v>19.7</v>
      </c>
      <c r="R28" s="15">
        <v>3.7</v>
      </c>
      <c r="S28" s="15">
        <v>1</v>
      </c>
      <c r="T28" s="62">
        <v>2</v>
      </c>
      <c r="U28" s="44" t="s">
        <v>301</v>
      </c>
      <c r="V28" s="31">
        <v>159</v>
      </c>
      <c r="W28" s="31">
        <v>161</v>
      </c>
      <c r="X28" s="5">
        <v>4.2</v>
      </c>
    </row>
    <row r="29" spans="1:25" s="1" customFormat="1" ht="12" customHeight="1">
      <c r="A29" s="24" t="s">
        <v>22</v>
      </c>
      <c r="B29" s="89">
        <v>64</v>
      </c>
      <c r="C29" s="89">
        <v>330</v>
      </c>
      <c r="D29" s="89">
        <v>0</v>
      </c>
      <c r="E29" s="89">
        <v>11</v>
      </c>
      <c r="F29" s="89">
        <v>3</v>
      </c>
      <c r="G29" s="89">
        <v>4</v>
      </c>
      <c r="H29" s="89">
        <v>300</v>
      </c>
      <c r="I29" s="89">
        <v>7</v>
      </c>
      <c r="J29" s="89">
        <v>5</v>
      </c>
      <c r="K29" s="6">
        <v>402</v>
      </c>
      <c r="L29" s="6">
        <v>194</v>
      </c>
      <c r="M29" s="6">
        <v>208</v>
      </c>
      <c r="N29" s="5">
        <v>51.7</v>
      </c>
      <c r="O29" s="11" t="s">
        <v>185</v>
      </c>
      <c r="P29" s="8">
        <v>83</v>
      </c>
      <c r="Q29" s="5">
        <v>21.8</v>
      </c>
      <c r="R29" s="15">
        <v>8</v>
      </c>
      <c r="S29" s="15">
        <v>3.8</v>
      </c>
      <c r="T29" s="62">
        <v>2</v>
      </c>
      <c r="U29" s="44" t="s">
        <v>185</v>
      </c>
      <c r="V29" s="31">
        <v>158</v>
      </c>
      <c r="W29" s="31">
        <v>155</v>
      </c>
      <c r="X29" s="5">
        <v>4.0999999999999996</v>
      </c>
    </row>
    <row r="30" spans="1:25" s="1" customFormat="1" ht="12" customHeight="1">
      <c r="A30" s="24" t="s">
        <v>23</v>
      </c>
      <c r="B30" s="88">
        <v>25</v>
      </c>
      <c r="C30" s="88">
        <v>82</v>
      </c>
      <c r="D30" s="88">
        <v>0</v>
      </c>
      <c r="E30" s="88">
        <v>12</v>
      </c>
      <c r="F30" s="88">
        <v>7</v>
      </c>
      <c r="G30" s="88">
        <v>6</v>
      </c>
      <c r="H30" s="88">
        <v>54</v>
      </c>
      <c r="I30" s="88">
        <v>2</v>
      </c>
      <c r="J30" s="88">
        <v>1</v>
      </c>
      <c r="K30" s="6">
        <v>114</v>
      </c>
      <c r="L30" s="6">
        <v>49</v>
      </c>
      <c r="M30" s="6">
        <v>65</v>
      </c>
      <c r="N30" s="5">
        <v>57</v>
      </c>
      <c r="O30" s="11" t="s">
        <v>204</v>
      </c>
      <c r="P30" s="8">
        <v>133</v>
      </c>
      <c r="Q30" s="5">
        <v>23.2</v>
      </c>
      <c r="R30" s="15">
        <v>7.6</v>
      </c>
      <c r="S30" s="15">
        <v>3.1</v>
      </c>
      <c r="T30" s="62">
        <v>3</v>
      </c>
      <c r="U30" s="44" t="s">
        <v>302</v>
      </c>
      <c r="V30" s="31">
        <v>153</v>
      </c>
      <c r="W30" s="31">
        <v>153</v>
      </c>
      <c r="X30" s="5">
        <v>3.7</v>
      </c>
    </row>
    <row r="31" spans="1:25" s="1" customFormat="1" ht="12" customHeight="1">
      <c r="A31" s="24" t="s">
        <v>24</v>
      </c>
      <c r="B31" s="88">
        <v>34</v>
      </c>
      <c r="C31" s="88">
        <v>78</v>
      </c>
      <c r="D31" s="88">
        <v>0</v>
      </c>
      <c r="E31" s="88">
        <v>4</v>
      </c>
      <c r="F31" s="88">
        <v>0</v>
      </c>
      <c r="G31" s="88">
        <v>6</v>
      </c>
      <c r="H31" s="88">
        <v>66</v>
      </c>
      <c r="I31" s="88">
        <v>0</v>
      </c>
      <c r="J31" s="88">
        <v>2</v>
      </c>
      <c r="K31" s="6">
        <v>113</v>
      </c>
      <c r="L31" s="6">
        <v>63</v>
      </c>
      <c r="M31" s="6">
        <v>50</v>
      </c>
      <c r="N31" s="5">
        <v>44.2</v>
      </c>
      <c r="O31" s="11" t="s">
        <v>205</v>
      </c>
      <c r="P31" s="8">
        <v>108</v>
      </c>
      <c r="Q31" s="5">
        <v>24.9</v>
      </c>
      <c r="R31" s="15">
        <v>8.1999999999999993</v>
      </c>
      <c r="S31" s="15">
        <v>3.8</v>
      </c>
      <c r="T31" s="62">
        <v>2</v>
      </c>
      <c r="U31" s="44" t="s">
        <v>205</v>
      </c>
      <c r="V31" s="31">
        <v>155</v>
      </c>
      <c r="W31" s="31">
        <v>153</v>
      </c>
      <c r="X31" s="5">
        <v>3.8</v>
      </c>
    </row>
    <row r="32" spans="1:25" s="1" customFormat="1" ht="12" customHeight="1">
      <c r="A32" s="24" t="s">
        <v>25</v>
      </c>
      <c r="B32" s="88">
        <v>32</v>
      </c>
      <c r="C32" s="88">
        <v>86</v>
      </c>
      <c r="D32" s="88">
        <v>0</v>
      </c>
      <c r="E32" s="88">
        <v>2</v>
      </c>
      <c r="F32" s="88">
        <v>6</v>
      </c>
      <c r="G32" s="88">
        <v>3</v>
      </c>
      <c r="H32" s="88">
        <v>71</v>
      </c>
      <c r="I32" s="88">
        <v>3</v>
      </c>
      <c r="J32" s="88">
        <v>1</v>
      </c>
      <c r="K32" s="6">
        <v>127</v>
      </c>
      <c r="L32" s="6">
        <v>52</v>
      </c>
      <c r="M32" s="6">
        <v>75</v>
      </c>
      <c r="N32" s="5">
        <v>59.1</v>
      </c>
      <c r="O32" s="11" t="s">
        <v>207</v>
      </c>
      <c r="P32" s="8">
        <v>129</v>
      </c>
      <c r="Q32" s="5">
        <v>22.1</v>
      </c>
      <c r="R32" s="15">
        <v>6.5</v>
      </c>
      <c r="S32" s="15">
        <v>3.2</v>
      </c>
      <c r="T32" s="62">
        <v>3</v>
      </c>
      <c r="U32" s="44" t="s">
        <v>207</v>
      </c>
      <c r="V32" s="31">
        <v>153</v>
      </c>
      <c r="W32" s="31">
        <v>153</v>
      </c>
      <c r="X32" s="5">
        <v>3.9</v>
      </c>
    </row>
    <row r="33" spans="1:25" s="1" customFormat="1" ht="12" customHeight="1">
      <c r="A33" s="24" t="s">
        <v>26</v>
      </c>
      <c r="B33" s="88">
        <v>52</v>
      </c>
      <c r="C33" s="88">
        <v>158</v>
      </c>
      <c r="D33" s="88">
        <v>2</v>
      </c>
      <c r="E33" s="88">
        <v>5</v>
      </c>
      <c r="F33" s="88">
        <v>0</v>
      </c>
      <c r="G33" s="88">
        <v>8</v>
      </c>
      <c r="H33" s="88">
        <v>135</v>
      </c>
      <c r="I33" s="88">
        <v>6</v>
      </c>
      <c r="J33" s="88">
        <v>2</v>
      </c>
      <c r="K33" s="6">
        <v>213</v>
      </c>
      <c r="L33" s="6">
        <v>107</v>
      </c>
      <c r="M33" s="6">
        <v>106</v>
      </c>
      <c r="N33" s="5">
        <v>49.8</v>
      </c>
      <c r="O33" s="11" t="s">
        <v>206</v>
      </c>
      <c r="P33" s="8">
        <v>101</v>
      </c>
      <c r="Q33" s="5">
        <v>23.9</v>
      </c>
      <c r="R33" s="15">
        <v>7.9</v>
      </c>
      <c r="S33" s="15">
        <v>3.3</v>
      </c>
      <c r="T33" s="62">
        <v>2</v>
      </c>
      <c r="U33" s="44" t="s">
        <v>303</v>
      </c>
      <c r="V33" s="31">
        <v>160</v>
      </c>
      <c r="W33" s="31">
        <v>158</v>
      </c>
      <c r="X33" s="5">
        <v>4.3</v>
      </c>
    </row>
    <row r="34" spans="1:25" s="1" customFormat="1" ht="12" customHeight="1">
      <c r="A34" s="24" t="s">
        <v>27</v>
      </c>
      <c r="B34" s="89">
        <v>123</v>
      </c>
      <c r="C34" s="89">
        <v>271</v>
      </c>
      <c r="D34" s="89">
        <v>2</v>
      </c>
      <c r="E34" s="89">
        <v>34</v>
      </c>
      <c r="F34" s="89">
        <v>11</v>
      </c>
      <c r="G34" s="89">
        <v>11</v>
      </c>
      <c r="H34" s="89">
        <v>200</v>
      </c>
      <c r="I34" s="89">
        <v>8</v>
      </c>
      <c r="J34" s="89">
        <v>5</v>
      </c>
      <c r="K34" s="6">
        <v>419</v>
      </c>
      <c r="L34" s="6">
        <v>187</v>
      </c>
      <c r="M34" s="6">
        <v>232</v>
      </c>
      <c r="N34" s="5">
        <v>55.4</v>
      </c>
      <c r="O34" s="11" t="s">
        <v>222</v>
      </c>
      <c r="P34" s="8">
        <v>94</v>
      </c>
      <c r="Q34" s="5">
        <v>20.7</v>
      </c>
      <c r="R34" s="15">
        <v>5.8</v>
      </c>
      <c r="S34" s="15">
        <v>2.6</v>
      </c>
      <c r="T34" s="62">
        <v>2</v>
      </c>
      <c r="U34" s="44" t="s">
        <v>304</v>
      </c>
      <c r="V34" s="31">
        <v>156</v>
      </c>
      <c r="W34" s="31">
        <v>156</v>
      </c>
      <c r="X34" s="5">
        <v>4</v>
      </c>
    </row>
    <row r="35" spans="1:25" s="1" customFormat="1" ht="12" customHeight="1">
      <c r="A35" s="24" t="s">
        <v>28</v>
      </c>
      <c r="B35" s="88">
        <v>91</v>
      </c>
      <c r="C35" s="88">
        <v>340</v>
      </c>
      <c r="D35" s="88">
        <v>0</v>
      </c>
      <c r="E35" s="88">
        <v>42</v>
      </c>
      <c r="F35" s="88">
        <v>17</v>
      </c>
      <c r="G35" s="88">
        <v>31</v>
      </c>
      <c r="H35" s="88">
        <v>233</v>
      </c>
      <c r="I35" s="88">
        <v>9</v>
      </c>
      <c r="J35" s="88">
        <v>8</v>
      </c>
      <c r="K35" s="6">
        <v>444</v>
      </c>
      <c r="L35" s="6">
        <v>203</v>
      </c>
      <c r="M35" s="6">
        <v>241</v>
      </c>
      <c r="N35" s="5">
        <v>54.3</v>
      </c>
      <c r="O35" s="11" t="s">
        <v>208</v>
      </c>
      <c r="P35" s="8">
        <v>126</v>
      </c>
      <c r="Q35" s="5">
        <v>22.1</v>
      </c>
      <c r="R35" s="15">
        <v>6.2</v>
      </c>
      <c r="S35" s="15">
        <v>2.7</v>
      </c>
      <c r="T35" s="62">
        <v>5</v>
      </c>
      <c r="U35" s="44" t="s">
        <v>208</v>
      </c>
      <c r="V35" s="31">
        <v>155</v>
      </c>
      <c r="W35" s="31">
        <v>156</v>
      </c>
      <c r="X35" s="5">
        <v>3.9</v>
      </c>
    </row>
    <row r="36" spans="1:25" s="1" customFormat="1" ht="12" customHeight="1">
      <c r="A36" s="24" t="s">
        <v>29</v>
      </c>
      <c r="B36" s="88">
        <v>97</v>
      </c>
      <c r="C36" s="88">
        <v>325</v>
      </c>
      <c r="D36" s="88">
        <v>0</v>
      </c>
      <c r="E36" s="88">
        <v>31</v>
      </c>
      <c r="F36" s="88">
        <v>25</v>
      </c>
      <c r="G36" s="88">
        <v>25</v>
      </c>
      <c r="H36" s="88">
        <v>235</v>
      </c>
      <c r="I36" s="88">
        <v>5</v>
      </c>
      <c r="J36" s="88">
        <v>4</v>
      </c>
      <c r="K36" s="6">
        <v>459</v>
      </c>
      <c r="L36" s="6">
        <v>188</v>
      </c>
      <c r="M36" s="6">
        <v>270</v>
      </c>
      <c r="N36" s="5">
        <v>58.8</v>
      </c>
      <c r="O36" s="11" t="s">
        <v>198</v>
      </c>
      <c r="P36" s="8">
        <v>96</v>
      </c>
      <c r="Q36" s="5">
        <v>23.7</v>
      </c>
      <c r="R36" s="15">
        <v>7.4</v>
      </c>
      <c r="S36" s="15">
        <v>3.5</v>
      </c>
      <c r="T36" s="62">
        <v>2</v>
      </c>
      <c r="U36" s="44" t="s">
        <v>305</v>
      </c>
      <c r="V36" s="31">
        <v>154</v>
      </c>
      <c r="W36" s="31">
        <v>153</v>
      </c>
      <c r="X36" s="5">
        <v>3.9</v>
      </c>
    </row>
    <row r="37" spans="1:25" s="1" customFormat="1" ht="12" customHeight="1">
      <c r="A37" s="24" t="s">
        <v>30</v>
      </c>
      <c r="B37" s="88">
        <v>187</v>
      </c>
      <c r="C37" s="88">
        <v>498</v>
      </c>
      <c r="D37" s="88">
        <v>0</v>
      </c>
      <c r="E37" s="88">
        <v>54</v>
      </c>
      <c r="F37" s="88">
        <v>23</v>
      </c>
      <c r="G37" s="88">
        <v>35</v>
      </c>
      <c r="H37" s="88">
        <v>365</v>
      </c>
      <c r="I37" s="88">
        <v>15</v>
      </c>
      <c r="J37" s="88">
        <v>6</v>
      </c>
      <c r="K37" s="6">
        <v>717</v>
      </c>
      <c r="L37" s="6">
        <v>327</v>
      </c>
      <c r="M37" s="6">
        <v>390</v>
      </c>
      <c r="N37" s="5">
        <v>54.4</v>
      </c>
      <c r="O37" s="11" t="s">
        <v>197</v>
      </c>
      <c r="P37" s="8">
        <v>89</v>
      </c>
      <c r="Q37" s="5">
        <v>21.3</v>
      </c>
      <c r="R37" s="15">
        <v>6.3</v>
      </c>
      <c r="S37" s="15">
        <v>2.6</v>
      </c>
      <c r="T37" s="62">
        <v>2</v>
      </c>
      <c r="U37" s="44" t="s">
        <v>306</v>
      </c>
      <c r="V37" s="31">
        <v>155</v>
      </c>
      <c r="W37" s="31">
        <v>156</v>
      </c>
      <c r="X37" s="5">
        <v>3.9</v>
      </c>
    </row>
    <row r="38" spans="1:25" s="1" customFormat="1" ht="12" customHeight="1">
      <c r="A38" s="24" t="s">
        <v>31</v>
      </c>
      <c r="B38" s="88">
        <v>166</v>
      </c>
      <c r="C38" s="88">
        <v>742</v>
      </c>
      <c r="D38" s="88">
        <v>1</v>
      </c>
      <c r="E38" s="88">
        <v>96</v>
      </c>
      <c r="F38" s="88">
        <v>32</v>
      </c>
      <c r="G38" s="88">
        <v>49</v>
      </c>
      <c r="H38" s="88">
        <v>535</v>
      </c>
      <c r="I38" s="88">
        <v>17</v>
      </c>
      <c r="J38" s="88">
        <v>12</v>
      </c>
      <c r="K38" s="6">
        <v>957</v>
      </c>
      <c r="L38" s="6">
        <v>484</v>
      </c>
      <c r="M38" s="6">
        <v>473</v>
      </c>
      <c r="N38" s="5">
        <v>49.4</v>
      </c>
      <c r="O38" s="11" t="s">
        <v>211</v>
      </c>
      <c r="P38" s="8">
        <v>159</v>
      </c>
      <c r="Q38" s="5">
        <v>22.7</v>
      </c>
      <c r="R38" s="15">
        <v>6.8</v>
      </c>
      <c r="S38" s="15">
        <v>3.4</v>
      </c>
      <c r="T38" s="62">
        <v>2</v>
      </c>
      <c r="U38" s="44" t="s">
        <v>211</v>
      </c>
      <c r="V38" s="31">
        <v>157</v>
      </c>
      <c r="W38" s="31">
        <v>156</v>
      </c>
      <c r="X38" s="5">
        <v>4.0999999999999996</v>
      </c>
    </row>
    <row r="39" spans="1:25" s="1" customFormat="1" ht="12" customHeight="1">
      <c r="A39" s="24" t="s">
        <v>32</v>
      </c>
      <c r="B39" s="88">
        <v>48</v>
      </c>
      <c r="C39" s="88">
        <v>109</v>
      </c>
      <c r="D39" s="88">
        <v>0</v>
      </c>
      <c r="E39" s="88">
        <v>10</v>
      </c>
      <c r="F39" s="88">
        <v>6</v>
      </c>
      <c r="G39" s="88">
        <v>4</v>
      </c>
      <c r="H39" s="88">
        <v>89</v>
      </c>
      <c r="I39" s="88">
        <v>0</v>
      </c>
      <c r="J39" s="88">
        <v>0</v>
      </c>
      <c r="K39" s="6">
        <v>164</v>
      </c>
      <c r="L39" s="6">
        <v>30</v>
      </c>
      <c r="M39" s="6">
        <v>134</v>
      </c>
      <c r="N39" s="5">
        <v>81.7</v>
      </c>
      <c r="O39" s="11" t="s">
        <v>212</v>
      </c>
      <c r="P39" s="8">
        <v>106</v>
      </c>
      <c r="Q39" s="5">
        <v>21.6</v>
      </c>
      <c r="R39" s="15">
        <v>6.1</v>
      </c>
      <c r="S39" s="15">
        <v>3</v>
      </c>
      <c r="T39" s="62">
        <v>2</v>
      </c>
      <c r="U39" s="44" t="s">
        <v>307</v>
      </c>
      <c r="V39" s="31">
        <v>151</v>
      </c>
      <c r="W39" s="31">
        <v>150</v>
      </c>
      <c r="X39" s="5">
        <v>3.8</v>
      </c>
    </row>
    <row r="40" spans="1:25" s="1" customFormat="1" ht="12" customHeight="1">
      <c r="A40" s="24" t="s">
        <v>33</v>
      </c>
      <c r="B40" s="88">
        <v>76</v>
      </c>
      <c r="C40" s="88">
        <v>197</v>
      </c>
      <c r="D40" s="88">
        <v>1</v>
      </c>
      <c r="E40" s="88">
        <v>25</v>
      </c>
      <c r="F40" s="88">
        <v>15</v>
      </c>
      <c r="G40" s="88">
        <v>10</v>
      </c>
      <c r="H40" s="88">
        <v>138</v>
      </c>
      <c r="I40" s="88">
        <v>5</v>
      </c>
      <c r="J40" s="88">
        <v>3</v>
      </c>
      <c r="K40" s="6">
        <v>302</v>
      </c>
      <c r="L40" s="6">
        <v>144</v>
      </c>
      <c r="M40" s="6">
        <v>158</v>
      </c>
      <c r="N40" s="5">
        <v>52.3</v>
      </c>
      <c r="O40" s="11" t="s">
        <v>213</v>
      </c>
      <c r="P40" s="8">
        <v>128</v>
      </c>
      <c r="Q40" s="5">
        <v>23</v>
      </c>
      <c r="R40" s="15">
        <v>7.6</v>
      </c>
      <c r="S40" s="15">
        <v>3.5</v>
      </c>
      <c r="T40" s="62">
        <v>3</v>
      </c>
      <c r="U40" s="44" t="s">
        <v>308</v>
      </c>
      <c r="V40" s="31">
        <v>151</v>
      </c>
      <c r="W40" s="31">
        <v>155</v>
      </c>
      <c r="X40" s="5">
        <v>3.6</v>
      </c>
    </row>
    <row r="41" spans="1:25" s="1" customFormat="1" ht="12" customHeight="1">
      <c r="A41" s="24" t="s">
        <v>34</v>
      </c>
      <c r="B41" s="88">
        <v>48</v>
      </c>
      <c r="C41" s="88">
        <v>171</v>
      </c>
      <c r="D41" s="88">
        <v>0</v>
      </c>
      <c r="E41" s="88">
        <v>24</v>
      </c>
      <c r="F41" s="88">
        <v>5</v>
      </c>
      <c r="G41" s="88">
        <v>13</v>
      </c>
      <c r="H41" s="88">
        <v>121</v>
      </c>
      <c r="I41" s="88">
        <v>6</v>
      </c>
      <c r="J41" s="88">
        <v>2</v>
      </c>
      <c r="K41" s="6">
        <v>228</v>
      </c>
      <c r="L41" s="6">
        <v>103</v>
      </c>
      <c r="M41" s="6">
        <v>125</v>
      </c>
      <c r="N41" s="5">
        <v>54.8</v>
      </c>
      <c r="O41" s="11" t="s">
        <v>214</v>
      </c>
      <c r="P41" s="8">
        <v>124</v>
      </c>
      <c r="Q41" s="5">
        <v>23.4</v>
      </c>
      <c r="R41" s="15">
        <v>8</v>
      </c>
      <c r="S41" s="15">
        <v>4.0999999999999996</v>
      </c>
      <c r="T41" s="62">
        <v>3</v>
      </c>
      <c r="U41" s="44" t="s">
        <v>214</v>
      </c>
      <c r="V41" s="31">
        <v>154</v>
      </c>
      <c r="W41" s="31">
        <v>154</v>
      </c>
      <c r="X41" s="5">
        <v>4</v>
      </c>
    </row>
    <row r="42" spans="1:25" s="1" customFormat="1" ht="12" customHeight="1">
      <c r="A42" s="24" t="s">
        <v>35</v>
      </c>
      <c r="B42" s="88">
        <v>47</v>
      </c>
      <c r="C42" s="88">
        <v>130</v>
      </c>
      <c r="D42" s="88">
        <v>0</v>
      </c>
      <c r="E42" s="88">
        <v>13</v>
      </c>
      <c r="F42" s="88">
        <v>4</v>
      </c>
      <c r="G42" s="88">
        <v>12</v>
      </c>
      <c r="H42" s="88">
        <v>91</v>
      </c>
      <c r="I42" s="88">
        <v>8</v>
      </c>
      <c r="J42" s="88">
        <v>2</v>
      </c>
      <c r="K42" s="6">
        <v>178</v>
      </c>
      <c r="L42" s="6">
        <v>77</v>
      </c>
      <c r="M42" s="6">
        <v>101</v>
      </c>
      <c r="N42" s="5">
        <v>56.7</v>
      </c>
      <c r="O42" s="11" t="s">
        <v>200</v>
      </c>
      <c r="P42" s="8">
        <v>98</v>
      </c>
      <c r="Q42" s="5">
        <v>23.3</v>
      </c>
      <c r="R42" s="15">
        <v>7.5</v>
      </c>
      <c r="S42" s="15">
        <v>3.7</v>
      </c>
      <c r="T42" s="62">
        <v>2</v>
      </c>
      <c r="U42" s="59" t="s">
        <v>391</v>
      </c>
      <c r="V42" s="57">
        <v>153</v>
      </c>
      <c r="W42" s="57">
        <v>154</v>
      </c>
      <c r="X42" s="14">
        <v>3.9</v>
      </c>
    </row>
    <row r="43" spans="1:25" s="1" customFormat="1" ht="12" customHeight="1">
      <c r="A43" s="24" t="s">
        <v>36</v>
      </c>
      <c r="B43" s="89">
        <v>6</v>
      </c>
      <c r="C43" s="89">
        <v>55</v>
      </c>
      <c r="D43" s="89">
        <v>1</v>
      </c>
      <c r="E43" s="89">
        <v>0</v>
      </c>
      <c r="F43" s="89">
        <v>0</v>
      </c>
      <c r="G43" s="89">
        <v>2</v>
      </c>
      <c r="H43" s="89">
        <v>49</v>
      </c>
      <c r="I43" s="89">
        <v>1</v>
      </c>
      <c r="J43" s="89">
        <v>2</v>
      </c>
      <c r="K43" s="6">
        <v>65</v>
      </c>
      <c r="L43" s="6">
        <v>31</v>
      </c>
      <c r="M43" s="6">
        <v>34</v>
      </c>
      <c r="N43" s="5">
        <v>52.3</v>
      </c>
      <c r="O43" s="11" t="s">
        <v>215</v>
      </c>
      <c r="P43" s="8">
        <v>117</v>
      </c>
      <c r="Q43" s="5">
        <v>22.5</v>
      </c>
      <c r="R43" s="15">
        <v>7</v>
      </c>
      <c r="S43" s="15">
        <v>3.6</v>
      </c>
      <c r="T43" s="62">
        <v>3</v>
      </c>
      <c r="U43" s="44" t="s">
        <v>215</v>
      </c>
      <c r="V43" s="31">
        <v>154</v>
      </c>
      <c r="W43" s="31">
        <v>152</v>
      </c>
      <c r="X43" s="5">
        <v>3.9</v>
      </c>
    </row>
    <row r="44" spans="1:25" s="1" customFormat="1" ht="12" customHeight="1">
      <c r="A44" s="27" t="s">
        <v>37</v>
      </c>
      <c r="B44" s="88">
        <v>53</v>
      </c>
      <c r="C44" s="88">
        <v>89</v>
      </c>
      <c r="D44" s="88">
        <v>2</v>
      </c>
      <c r="E44" s="88">
        <v>10</v>
      </c>
      <c r="F44" s="88">
        <v>7</v>
      </c>
      <c r="G44" s="88">
        <v>5</v>
      </c>
      <c r="H44" s="88">
        <v>64</v>
      </c>
      <c r="I44" s="88">
        <v>1</v>
      </c>
      <c r="J44" s="88">
        <v>0</v>
      </c>
      <c r="K44" s="17">
        <v>167</v>
      </c>
      <c r="L44" s="17">
        <v>76</v>
      </c>
      <c r="M44" s="17">
        <v>91</v>
      </c>
      <c r="N44" s="14">
        <v>54.5</v>
      </c>
      <c r="O44" s="11" t="s">
        <v>231</v>
      </c>
      <c r="P44" s="8">
        <v>99</v>
      </c>
      <c r="Q44" s="5">
        <v>20.399999999999999</v>
      </c>
      <c r="R44" s="15">
        <v>6.8</v>
      </c>
      <c r="S44" s="15">
        <v>3.6</v>
      </c>
      <c r="T44" s="62">
        <v>2</v>
      </c>
      <c r="U44" s="44" t="s">
        <v>309</v>
      </c>
      <c r="V44" s="31">
        <v>152</v>
      </c>
      <c r="W44" s="31">
        <v>152</v>
      </c>
      <c r="X44" s="5">
        <v>3.8</v>
      </c>
    </row>
    <row r="45" spans="1:25" s="1" customFormat="1" ht="12" customHeight="1">
      <c r="A45" s="24" t="s">
        <v>38</v>
      </c>
      <c r="B45" s="89">
        <v>34</v>
      </c>
      <c r="C45" s="89">
        <v>53</v>
      </c>
      <c r="D45" s="89">
        <v>2</v>
      </c>
      <c r="E45" s="89">
        <v>3</v>
      </c>
      <c r="F45" s="89">
        <v>4</v>
      </c>
      <c r="G45" s="89">
        <v>3</v>
      </c>
      <c r="H45" s="89">
        <v>40</v>
      </c>
      <c r="I45" s="89">
        <v>0</v>
      </c>
      <c r="J45" s="89">
        <v>1</v>
      </c>
      <c r="K45" s="6">
        <v>94</v>
      </c>
      <c r="L45" s="6">
        <v>52</v>
      </c>
      <c r="M45" s="6">
        <v>42</v>
      </c>
      <c r="N45" s="5">
        <v>44.7</v>
      </c>
      <c r="O45" s="11" t="s">
        <v>248</v>
      </c>
      <c r="P45" s="8">
        <v>91</v>
      </c>
      <c r="Q45" s="5">
        <v>21.6</v>
      </c>
      <c r="R45" s="15">
        <v>6.5</v>
      </c>
      <c r="S45" s="15">
        <v>2.5</v>
      </c>
      <c r="T45" s="62">
        <v>2</v>
      </c>
      <c r="U45" s="44" t="s">
        <v>310</v>
      </c>
      <c r="V45" s="31">
        <v>149</v>
      </c>
      <c r="W45" s="31">
        <v>155</v>
      </c>
      <c r="X45" s="5">
        <v>3.3</v>
      </c>
    </row>
    <row r="46" spans="1:25" s="1" customFormat="1" ht="12" customHeight="1">
      <c r="A46" s="24" t="s">
        <v>39</v>
      </c>
      <c r="B46" s="88">
        <v>37</v>
      </c>
      <c r="C46" s="88">
        <v>266</v>
      </c>
      <c r="D46" s="88">
        <v>2</v>
      </c>
      <c r="E46" s="88">
        <v>31</v>
      </c>
      <c r="F46" s="88">
        <v>44</v>
      </c>
      <c r="G46" s="88">
        <v>17</v>
      </c>
      <c r="H46" s="88">
        <v>163</v>
      </c>
      <c r="I46" s="88">
        <v>5</v>
      </c>
      <c r="J46" s="88">
        <v>4</v>
      </c>
      <c r="K46" s="6">
        <v>326</v>
      </c>
      <c r="L46" s="6">
        <v>89</v>
      </c>
      <c r="M46" s="6">
        <v>237</v>
      </c>
      <c r="N46" s="5">
        <v>72.7</v>
      </c>
      <c r="O46" s="11" t="s">
        <v>217</v>
      </c>
      <c r="P46" s="8">
        <v>178</v>
      </c>
      <c r="Q46" s="5">
        <v>23</v>
      </c>
      <c r="R46" s="15">
        <v>7.6</v>
      </c>
      <c r="S46" s="15">
        <v>3.6</v>
      </c>
      <c r="T46" s="63">
        <v>6</v>
      </c>
      <c r="U46" s="54" t="s">
        <v>326</v>
      </c>
      <c r="V46" s="31">
        <v>152</v>
      </c>
      <c r="W46" s="31">
        <v>151</v>
      </c>
      <c r="X46" s="5">
        <v>3.9</v>
      </c>
      <c r="Y46" s="1">
        <v>11746</v>
      </c>
    </row>
    <row r="47" spans="1:25" s="1" customFormat="1" ht="12" customHeight="1">
      <c r="A47" s="24"/>
      <c r="B47" s="88"/>
      <c r="C47" s="88"/>
      <c r="D47" s="88"/>
      <c r="E47" s="88"/>
      <c r="F47" s="88"/>
      <c r="G47" s="88"/>
      <c r="H47" s="88"/>
      <c r="I47" s="88"/>
      <c r="J47" s="88"/>
      <c r="K47" s="6"/>
      <c r="L47" s="6"/>
      <c r="M47" s="6"/>
      <c r="N47" s="5"/>
      <c r="O47" s="11"/>
      <c r="P47" s="8"/>
      <c r="Q47" s="5"/>
      <c r="R47" s="15"/>
      <c r="S47" s="15"/>
      <c r="T47" s="63">
        <v>5</v>
      </c>
      <c r="U47" s="55" t="s">
        <v>327</v>
      </c>
      <c r="V47" s="31">
        <v>153</v>
      </c>
      <c r="W47" s="31">
        <v>152</v>
      </c>
      <c r="X47" s="5">
        <v>3.9</v>
      </c>
      <c r="Y47" s="1">
        <v>260</v>
      </c>
    </row>
    <row r="48" spans="1:25" s="1" customFormat="1" ht="12" customHeight="1">
      <c r="A48" s="24" t="s">
        <v>40</v>
      </c>
      <c r="B48" s="88">
        <v>43</v>
      </c>
      <c r="C48" s="88">
        <v>248</v>
      </c>
      <c r="D48" s="88">
        <v>2</v>
      </c>
      <c r="E48" s="88">
        <v>38</v>
      </c>
      <c r="F48" s="88">
        <v>20</v>
      </c>
      <c r="G48" s="88">
        <v>12</v>
      </c>
      <c r="H48" s="88">
        <v>166</v>
      </c>
      <c r="I48" s="88">
        <v>6</v>
      </c>
      <c r="J48" s="88">
        <v>4</v>
      </c>
      <c r="K48" s="6">
        <v>315</v>
      </c>
      <c r="L48" s="6">
        <v>102</v>
      </c>
      <c r="M48" s="6">
        <v>213</v>
      </c>
      <c r="N48" s="5">
        <v>67.599999999999994</v>
      </c>
      <c r="O48" s="11" t="s">
        <v>226</v>
      </c>
      <c r="P48" s="8">
        <v>127</v>
      </c>
      <c r="Q48" s="5">
        <v>22.9</v>
      </c>
      <c r="R48" s="15">
        <v>7.5</v>
      </c>
      <c r="S48" s="15">
        <v>3.5</v>
      </c>
      <c r="T48" s="62">
        <v>5</v>
      </c>
      <c r="U48" s="44" t="s">
        <v>325</v>
      </c>
      <c r="V48" s="31">
        <v>155</v>
      </c>
      <c r="W48" s="31">
        <v>154</v>
      </c>
      <c r="X48" s="5">
        <v>4</v>
      </c>
    </row>
    <row r="49" spans="1:25" s="1" customFormat="1" ht="12" customHeight="1">
      <c r="A49" s="24" t="s">
        <v>41</v>
      </c>
      <c r="B49" s="88">
        <v>22</v>
      </c>
      <c r="C49" s="88">
        <v>56</v>
      </c>
      <c r="D49" s="88">
        <v>0</v>
      </c>
      <c r="E49" s="88">
        <v>7</v>
      </c>
      <c r="F49" s="88">
        <v>10</v>
      </c>
      <c r="G49" s="88">
        <v>2</v>
      </c>
      <c r="H49" s="88">
        <v>35</v>
      </c>
      <c r="I49" s="88">
        <v>1</v>
      </c>
      <c r="J49" s="88">
        <v>1</v>
      </c>
      <c r="K49" s="6">
        <v>86</v>
      </c>
      <c r="L49" s="6">
        <v>30</v>
      </c>
      <c r="M49" s="6">
        <v>56</v>
      </c>
      <c r="N49" s="5">
        <v>65.099999999999994</v>
      </c>
      <c r="O49" s="42" t="s">
        <v>264</v>
      </c>
      <c r="P49" s="8" t="s">
        <v>265</v>
      </c>
      <c r="Q49" s="10">
        <f>AVERAGE(Sheet1!Q46:Q47)</f>
        <v>22.8</v>
      </c>
      <c r="R49" s="10">
        <f>AVERAGE(Sheet1!R46:R47)</f>
        <v>7.25</v>
      </c>
      <c r="S49" s="10">
        <f>AVERAGE(Sheet1!S46:S47)</f>
        <v>3.1</v>
      </c>
      <c r="T49" s="62">
        <v>5</v>
      </c>
      <c r="U49" s="44" t="s">
        <v>382</v>
      </c>
      <c r="V49" s="31">
        <v>148</v>
      </c>
      <c r="W49" s="31">
        <v>148</v>
      </c>
      <c r="X49" s="5">
        <v>3.6</v>
      </c>
    </row>
    <row r="50" spans="1:25" s="1" customFormat="1" ht="12" customHeight="1">
      <c r="A50" s="24" t="s">
        <v>42</v>
      </c>
      <c r="B50" s="88">
        <v>38</v>
      </c>
      <c r="C50" s="88">
        <v>150</v>
      </c>
      <c r="D50" s="88">
        <v>1</v>
      </c>
      <c r="E50" s="88">
        <v>6</v>
      </c>
      <c r="F50" s="88">
        <v>5</v>
      </c>
      <c r="G50" s="88">
        <v>6</v>
      </c>
      <c r="H50" s="88">
        <v>126</v>
      </c>
      <c r="I50" s="88">
        <v>3</v>
      </c>
      <c r="J50" s="88">
        <v>3</v>
      </c>
      <c r="K50" s="6">
        <v>198</v>
      </c>
      <c r="L50" s="6">
        <v>117</v>
      </c>
      <c r="M50" s="6">
        <v>81</v>
      </c>
      <c r="N50" s="5">
        <v>40.9</v>
      </c>
      <c r="O50" s="11" t="s">
        <v>229</v>
      </c>
      <c r="P50" s="8">
        <v>152</v>
      </c>
      <c r="Q50" s="5">
        <v>22.9</v>
      </c>
      <c r="R50" s="15">
        <v>8.6</v>
      </c>
      <c r="S50" s="15">
        <v>4</v>
      </c>
      <c r="T50" s="62">
        <v>5</v>
      </c>
      <c r="U50" s="44" t="s">
        <v>328</v>
      </c>
      <c r="V50" s="31">
        <v>149</v>
      </c>
      <c r="W50" s="31">
        <v>149</v>
      </c>
      <c r="X50" s="5">
        <v>3.7</v>
      </c>
    </row>
    <row r="51" spans="1:25" s="1" customFormat="1" ht="12" customHeight="1">
      <c r="A51" s="24" t="s">
        <v>43</v>
      </c>
      <c r="B51" s="88">
        <v>125</v>
      </c>
      <c r="C51" s="88">
        <v>122</v>
      </c>
      <c r="D51" s="88">
        <v>0</v>
      </c>
      <c r="E51" s="88">
        <v>26</v>
      </c>
      <c r="F51" s="88">
        <v>23</v>
      </c>
      <c r="G51" s="88">
        <v>5</v>
      </c>
      <c r="H51" s="88">
        <v>58</v>
      </c>
      <c r="I51" s="88">
        <v>3</v>
      </c>
      <c r="J51" s="88">
        <v>7</v>
      </c>
      <c r="K51" s="6">
        <v>275</v>
      </c>
      <c r="L51" s="6">
        <v>150</v>
      </c>
      <c r="M51" s="6">
        <v>125</v>
      </c>
      <c r="N51" s="5">
        <v>45.5</v>
      </c>
      <c r="O51" s="11" t="s">
        <v>230</v>
      </c>
      <c r="P51" s="8">
        <v>56</v>
      </c>
      <c r="Q51" s="5">
        <v>22.8</v>
      </c>
      <c r="R51" s="15">
        <v>6.9</v>
      </c>
      <c r="S51" s="15">
        <v>3.3</v>
      </c>
      <c r="T51" s="62">
        <v>6</v>
      </c>
      <c r="U51" s="54" t="s">
        <v>357</v>
      </c>
      <c r="V51" s="31">
        <v>147</v>
      </c>
      <c r="W51" s="31">
        <v>154</v>
      </c>
      <c r="X51" s="5">
        <v>3.2</v>
      </c>
      <c r="Y51" s="1">
        <v>807</v>
      </c>
    </row>
    <row r="52" spans="1:25" s="1" customFormat="1" ht="12" customHeight="1">
      <c r="A52" s="24"/>
      <c r="B52" s="88"/>
      <c r="C52" s="88"/>
      <c r="D52" s="88"/>
      <c r="E52" s="88"/>
      <c r="F52" s="88"/>
      <c r="G52" s="88"/>
      <c r="H52" s="88"/>
      <c r="I52" s="88"/>
      <c r="J52" s="88"/>
      <c r="K52" s="6"/>
      <c r="L52" s="6"/>
      <c r="M52" s="6"/>
      <c r="N52" s="5"/>
      <c r="O52" s="11"/>
      <c r="P52" s="8"/>
      <c r="Q52" s="5"/>
      <c r="R52" s="15"/>
      <c r="S52" s="15"/>
      <c r="T52" s="62">
        <v>5</v>
      </c>
      <c r="U52" s="55" t="s">
        <v>528</v>
      </c>
      <c r="V52" s="31">
        <v>151</v>
      </c>
      <c r="W52" s="31">
        <v>155</v>
      </c>
      <c r="X52" s="5">
        <v>3.7</v>
      </c>
      <c r="Y52" s="1">
        <v>278</v>
      </c>
    </row>
    <row r="53" spans="1:25" s="1" customFormat="1" ht="12" customHeight="1">
      <c r="A53" s="24" t="s">
        <v>44</v>
      </c>
      <c r="B53" s="88">
        <v>61</v>
      </c>
      <c r="C53" s="88">
        <v>440</v>
      </c>
      <c r="D53" s="88">
        <v>6</v>
      </c>
      <c r="E53" s="88">
        <v>22</v>
      </c>
      <c r="F53" s="88">
        <v>41</v>
      </c>
      <c r="G53" s="88">
        <v>14</v>
      </c>
      <c r="H53" s="88">
        <v>347</v>
      </c>
      <c r="I53" s="88">
        <v>6</v>
      </c>
      <c r="J53" s="88">
        <v>4</v>
      </c>
      <c r="K53" s="6">
        <v>531</v>
      </c>
      <c r="L53" s="6">
        <v>47</v>
      </c>
      <c r="M53" s="6">
        <v>484</v>
      </c>
      <c r="N53" s="5">
        <v>91.1</v>
      </c>
      <c r="O53" s="11" t="s">
        <v>216</v>
      </c>
      <c r="P53" s="8">
        <v>177</v>
      </c>
      <c r="Q53" s="5">
        <v>28</v>
      </c>
      <c r="R53" s="15">
        <v>7.7</v>
      </c>
      <c r="S53" s="15">
        <v>4.2</v>
      </c>
      <c r="T53" s="62">
        <v>5</v>
      </c>
      <c r="U53" s="44" t="s">
        <v>216</v>
      </c>
      <c r="V53" s="31">
        <v>151</v>
      </c>
      <c r="W53" s="31">
        <v>148</v>
      </c>
      <c r="X53" s="5">
        <v>3.7</v>
      </c>
    </row>
    <row r="54" spans="1:25" s="1" customFormat="1" ht="12" customHeight="1">
      <c r="A54" s="24" t="s">
        <v>45</v>
      </c>
      <c r="B54" s="88">
        <v>11</v>
      </c>
      <c r="C54" s="88">
        <v>49</v>
      </c>
      <c r="D54" s="88">
        <v>0</v>
      </c>
      <c r="E54" s="88">
        <v>3</v>
      </c>
      <c r="F54" s="88">
        <v>1</v>
      </c>
      <c r="G54" s="88">
        <v>0</v>
      </c>
      <c r="H54" s="88">
        <v>45</v>
      </c>
      <c r="I54" s="88">
        <v>0</v>
      </c>
      <c r="J54" s="88">
        <v>0</v>
      </c>
      <c r="K54" s="6">
        <v>60</v>
      </c>
      <c r="L54" s="6">
        <v>16</v>
      </c>
      <c r="M54" s="6">
        <v>44</v>
      </c>
      <c r="N54" s="5">
        <v>73.3</v>
      </c>
      <c r="O54" s="11" t="s">
        <v>218</v>
      </c>
      <c r="P54" s="8">
        <v>179</v>
      </c>
      <c r="Q54" s="5">
        <v>21</v>
      </c>
      <c r="R54" s="15">
        <v>6.3</v>
      </c>
      <c r="S54" s="15">
        <v>3</v>
      </c>
      <c r="T54" s="62">
        <v>6</v>
      </c>
      <c r="U54" s="44" t="s">
        <v>329</v>
      </c>
      <c r="V54" s="31">
        <v>149</v>
      </c>
      <c r="W54" s="31">
        <v>148</v>
      </c>
      <c r="X54" s="5">
        <v>3.5</v>
      </c>
    </row>
    <row r="55" spans="1:25" s="1" customFormat="1" ht="12" customHeight="1">
      <c r="A55" s="24" t="s">
        <v>46</v>
      </c>
      <c r="B55" s="88">
        <v>22</v>
      </c>
      <c r="C55" s="88">
        <v>36</v>
      </c>
      <c r="D55" s="88">
        <v>0</v>
      </c>
      <c r="E55" s="88">
        <v>3</v>
      </c>
      <c r="F55" s="88">
        <v>1</v>
      </c>
      <c r="G55" s="88">
        <v>1</v>
      </c>
      <c r="H55" s="88">
        <v>31</v>
      </c>
      <c r="I55" s="88">
        <v>0</v>
      </c>
      <c r="J55" s="88">
        <v>0</v>
      </c>
      <c r="K55" s="6">
        <v>60</v>
      </c>
      <c r="L55" s="6">
        <v>27</v>
      </c>
      <c r="M55" s="6">
        <v>33</v>
      </c>
      <c r="N55" s="5">
        <v>55</v>
      </c>
      <c r="O55" s="11" t="s">
        <v>219</v>
      </c>
      <c r="P55" s="8">
        <v>116</v>
      </c>
      <c r="Q55" s="5">
        <v>21.6</v>
      </c>
      <c r="R55" s="15">
        <v>6.4</v>
      </c>
      <c r="S55" s="15">
        <v>3.1</v>
      </c>
      <c r="T55" s="62">
        <v>6</v>
      </c>
      <c r="U55" s="44" t="s">
        <v>330</v>
      </c>
      <c r="V55" s="31">
        <v>152</v>
      </c>
      <c r="W55" s="31">
        <v>152</v>
      </c>
      <c r="X55" s="5">
        <v>3.8</v>
      </c>
    </row>
    <row r="56" spans="1:25" s="1" customFormat="1" ht="12" customHeight="1">
      <c r="A56" s="24" t="s">
        <v>47</v>
      </c>
      <c r="B56" s="90">
        <v>81</v>
      </c>
      <c r="C56" s="90">
        <v>198</v>
      </c>
      <c r="D56" s="90">
        <v>0</v>
      </c>
      <c r="E56" s="90">
        <v>12</v>
      </c>
      <c r="F56" s="90">
        <v>3</v>
      </c>
      <c r="G56" s="90">
        <v>11</v>
      </c>
      <c r="H56" s="90">
        <v>166</v>
      </c>
      <c r="I56" s="90">
        <v>4</v>
      </c>
      <c r="J56" s="90">
        <v>2</v>
      </c>
      <c r="K56" s="6">
        <v>288</v>
      </c>
      <c r="L56" s="6">
        <v>204</v>
      </c>
      <c r="M56" s="6">
        <v>84</v>
      </c>
      <c r="N56" s="5">
        <v>29.2</v>
      </c>
      <c r="O56" s="11" t="s">
        <v>184</v>
      </c>
      <c r="P56" s="8">
        <v>52</v>
      </c>
      <c r="Q56" s="5">
        <v>21.2</v>
      </c>
      <c r="R56" s="15">
        <v>6.4</v>
      </c>
      <c r="S56" s="15">
        <v>2.7</v>
      </c>
      <c r="T56" s="62">
        <v>6</v>
      </c>
      <c r="U56" s="44" t="s">
        <v>331</v>
      </c>
      <c r="V56" s="31">
        <v>156</v>
      </c>
      <c r="W56" s="31">
        <v>160</v>
      </c>
      <c r="X56" s="5">
        <v>3.9</v>
      </c>
    </row>
    <row r="57" spans="1:25" s="1" customFormat="1" ht="12" customHeight="1">
      <c r="A57" s="24" t="s">
        <v>48</v>
      </c>
      <c r="B57" s="90">
        <v>61</v>
      </c>
      <c r="C57" s="90">
        <v>108</v>
      </c>
      <c r="D57" s="90">
        <v>0</v>
      </c>
      <c r="E57" s="90">
        <v>9</v>
      </c>
      <c r="F57" s="90">
        <v>1</v>
      </c>
      <c r="G57" s="90">
        <v>2</v>
      </c>
      <c r="H57" s="90">
        <v>92</v>
      </c>
      <c r="I57" s="90">
        <v>1</v>
      </c>
      <c r="J57" s="90">
        <v>3</v>
      </c>
      <c r="K57" s="6">
        <v>178</v>
      </c>
      <c r="L57" s="6">
        <v>123</v>
      </c>
      <c r="M57" s="6">
        <v>55</v>
      </c>
      <c r="N57" s="5">
        <v>30.9</v>
      </c>
      <c r="O57" s="11" t="s">
        <v>232</v>
      </c>
      <c r="P57" s="8">
        <v>77</v>
      </c>
      <c r="Q57" s="5">
        <v>22.2</v>
      </c>
      <c r="R57" s="15">
        <v>7.6</v>
      </c>
      <c r="S57" s="15">
        <v>3.4</v>
      </c>
      <c r="T57" s="62">
        <v>4</v>
      </c>
      <c r="U57" s="54" t="s">
        <v>332</v>
      </c>
      <c r="V57" s="31">
        <v>154</v>
      </c>
      <c r="W57" s="31">
        <v>157</v>
      </c>
      <c r="X57" s="5">
        <v>3.9</v>
      </c>
      <c r="Y57" s="1">
        <v>520</v>
      </c>
    </row>
    <row r="58" spans="1:25" s="1" customFormat="1" ht="12" customHeight="1">
      <c r="A58" s="24"/>
      <c r="B58" s="90"/>
      <c r="C58" s="90"/>
      <c r="D58" s="90"/>
      <c r="E58" s="90"/>
      <c r="F58" s="90"/>
      <c r="G58" s="90"/>
      <c r="H58" s="90"/>
      <c r="I58" s="90"/>
      <c r="J58" s="90"/>
      <c r="K58" s="6"/>
      <c r="L58" s="6"/>
      <c r="M58" s="6"/>
      <c r="N58" s="5"/>
      <c r="O58" s="11"/>
      <c r="P58" s="8"/>
      <c r="Q58" s="5"/>
      <c r="R58" s="15"/>
      <c r="S58" s="15"/>
      <c r="T58" s="62">
        <v>4</v>
      </c>
      <c r="U58" s="55" t="s">
        <v>455</v>
      </c>
      <c r="V58" s="31">
        <v>152</v>
      </c>
      <c r="W58" s="31">
        <v>155</v>
      </c>
      <c r="X58" s="5">
        <v>3.9</v>
      </c>
      <c r="Y58" s="1">
        <v>669</v>
      </c>
    </row>
    <row r="59" spans="1:25" s="1" customFormat="1" ht="12" customHeight="1">
      <c r="A59" s="24" t="s">
        <v>49</v>
      </c>
      <c r="B59" s="88">
        <v>153</v>
      </c>
      <c r="C59" s="88">
        <v>230</v>
      </c>
      <c r="D59" s="88">
        <v>3</v>
      </c>
      <c r="E59" s="88">
        <v>26</v>
      </c>
      <c r="F59" s="88">
        <v>9</v>
      </c>
      <c r="G59" s="88">
        <v>7</v>
      </c>
      <c r="H59" s="88">
        <v>181</v>
      </c>
      <c r="I59" s="88">
        <v>0</v>
      </c>
      <c r="J59" s="88">
        <v>4</v>
      </c>
      <c r="K59" s="6">
        <v>390</v>
      </c>
      <c r="L59" s="6">
        <v>203</v>
      </c>
      <c r="M59" s="6">
        <v>187</v>
      </c>
      <c r="N59" s="5">
        <v>47.9</v>
      </c>
      <c r="O59" s="11" t="s">
        <v>180</v>
      </c>
      <c r="P59" s="8">
        <v>53</v>
      </c>
      <c r="Q59" s="5">
        <v>22.2</v>
      </c>
      <c r="R59" s="15">
        <v>6.7</v>
      </c>
      <c r="S59" s="15">
        <v>3</v>
      </c>
      <c r="T59" s="62">
        <v>3</v>
      </c>
      <c r="U59" s="44" t="s">
        <v>311</v>
      </c>
      <c r="V59" s="31">
        <v>151</v>
      </c>
      <c r="W59" s="31">
        <v>157</v>
      </c>
      <c r="X59" s="5">
        <v>3.6</v>
      </c>
    </row>
    <row r="60" spans="1:25" s="1" customFormat="1" ht="12" customHeight="1">
      <c r="A60" s="24" t="s">
        <v>50</v>
      </c>
      <c r="B60" s="88">
        <v>94</v>
      </c>
      <c r="C60" s="88">
        <v>216</v>
      </c>
      <c r="D60" s="88">
        <v>1</v>
      </c>
      <c r="E60" s="88">
        <v>17</v>
      </c>
      <c r="F60" s="88">
        <v>13</v>
      </c>
      <c r="G60" s="88">
        <v>9</v>
      </c>
      <c r="H60" s="88">
        <v>168</v>
      </c>
      <c r="I60" s="88">
        <v>2</v>
      </c>
      <c r="J60" s="88">
        <v>6</v>
      </c>
      <c r="K60" s="6">
        <v>320</v>
      </c>
      <c r="L60" s="6">
        <v>204</v>
      </c>
      <c r="M60" s="6">
        <v>116</v>
      </c>
      <c r="N60" s="5">
        <v>36.299999999999997</v>
      </c>
      <c r="O60" s="11" t="s">
        <v>181</v>
      </c>
      <c r="P60" s="8">
        <v>55</v>
      </c>
      <c r="Q60" s="5">
        <v>23.2</v>
      </c>
      <c r="R60" s="15">
        <v>8</v>
      </c>
      <c r="S60" s="15">
        <v>3.7</v>
      </c>
      <c r="T60" s="62">
        <v>3</v>
      </c>
      <c r="U60" s="44" t="s">
        <v>313</v>
      </c>
      <c r="V60" s="31">
        <v>154</v>
      </c>
      <c r="W60" s="31">
        <v>158</v>
      </c>
      <c r="X60" s="5">
        <v>3.8</v>
      </c>
    </row>
    <row r="61" spans="1:25" s="1" customFormat="1" ht="12" customHeight="1">
      <c r="A61" s="24" t="s">
        <v>51</v>
      </c>
      <c r="B61" s="88">
        <v>274</v>
      </c>
      <c r="C61" s="88">
        <v>382</v>
      </c>
      <c r="D61" s="88">
        <v>0</v>
      </c>
      <c r="E61" s="88">
        <v>39</v>
      </c>
      <c r="F61" s="88">
        <v>14</v>
      </c>
      <c r="G61" s="88">
        <v>28</v>
      </c>
      <c r="H61" s="88">
        <v>288</v>
      </c>
      <c r="I61" s="88">
        <v>10</v>
      </c>
      <c r="J61" s="88">
        <v>3</v>
      </c>
      <c r="K61" s="6">
        <v>667</v>
      </c>
      <c r="L61" s="6">
        <v>466</v>
      </c>
      <c r="M61" s="6">
        <v>201</v>
      </c>
      <c r="N61" s="5">
        <v>30.1</v>
      </c>
      <c r="O61" s="11" t="s">
        <v>182</v>
      </c>
      <c r="P61" s="8">
        <v>58</v>
      </c>
      <c r="Q61" s="5">
        <v>25.5</v>
      </c>
      <c r="R61" s="15">
        <v>7.9</v>
      </c>
      <c r="S61" s="15">
        <v>3.9</v>
      </c>
      <c r="T61" s="62">
        <v>3</v>
      </c>
      <c r="U61" s="44" t="s">
        <v>314</v>
      </c>
      <c r="V61" s="31">
        <v>154</v>
      </c>
      <c r="W61" s="31">
        <v>158</v>
      </c>
      <c r="X61" s="5">
        <v>3.8</v>
      </c>
    </row>
    <row r="62" spans="1:25" s="1" customFormat="1" ht="12" customHeight="1">
      <c r="A62" s="24" t="s">
        <v>52</v>
      </c>
      <c r="B62" s="88">
        <v>148</v>
      </c>
      <c r="C62" s="88">
        <v>231</v>
      </c>
      <c r="D62" s="88">
        <v>0</v>
      </c>
      <c r="E62" s="88">
        <v>17</v>
      </c>
      <c r="F62" s="88">
        <v>8</v>
      </c>
      <c r="G62" s="88">
        <v>18</v>
      </c>
      <c r="H62" s="88">
        <v>178</v>
      </c>
      <c r="I62" s="88">
        <v>6</v>
      </c>
      <c r="J62" s="88">
        <v>4</v>
      </c>
      <c r="K62" s="6">
        <v>390</v>
      </c>
      <c r="L62" s="6">
        <v>247</v>
      </c>
      <c r="M62" s="6">
        <v>143</v>
      </c>
      <c r="N62" s="5">
        <v>36.700000000000003</v>
      </c>
      <c r="O62" s="11" t="s">
        <v>183</v>
      </c>
      <c r="P62" s="8">
        <v>59</v>
      </c>
      <c r="Q62" s="5">
        <v>23.2</v>
      </c>
      <c r="R62" s="15">
        <v>7.2</v>
      </c>
      <c r="S62" s="15">
        <v>3.4</v>
      </c>
      <c r="T62" s="62">
        <v>3</v>
      </c>
      <c r="U62" s="44" t="s">
        <v>315</v>
      </c>
      <c r="V62" s="31">
        <v>155</v>
      </c>
      <c r="W62" s="31">
        <v>160</v>
      </c>
      <c r="X62" s="5">
        <v>3.8</v>
      </c>
    </row>
    <row r="63" spans="1:25" s="1" customFormat="1" ht="12" customHeight="1">
      <c r="A63" s="24" t="s">
        <v>53</v>
      </c>
      <c r="B63" s="88">
        <v>50</v>
      </c>
      <c r="C63" s="88">
        <v>71</v>
      </c>
      <c r="D63" s="88">
        <v>1</v>
      </c>
      <c r="E63" s="88">
        <v>7</v>
      </c>
      <c r="F63" s="88">
        <v>7</v>
      </c>
      <c r="G63" s="88">
        <v>0</v>
      </c>
      <c r="H63" s="88">
        <v>56</v>
      </c>
      <c r="I63" s="88">
        <v>0</v>
      </c>
      <c r="J63" s="88">
        <v>0</v>
      </c>
      <c r="K63" s="6">
        <v>124</v>
      </c>
      <c r="L63" s="6">
        <v>89</v>
      </c>
      <c r="M63" s="6">
        <v>35</v>
      </c>
      <c r="N63" s="5">
        <v>28.2</v>
      </c>
      <c r="O63" s="11" t="s">
        <v>233</v>
      </c>
      <c r="P63" s="8">
        <v>61</v>
      </c>
      <c r="Q63" s="5">
        <v>23.2</v>
      </c>
      <c r="R63" s="15">
        <v>7.7</v>
      </c>
      <c r="S63" s="15">
        <v>3.5</v>
      </c>
      <c r="T63" s="62">
        <v>3</v>
      </c>
      <c r="U63" s="44" t="s">
        <v>316</v>
      </c>
      <c r="V63" s="31">
        <v>151</v>
      </c>
      <c r="W63" s="31">
        <v>161</v>
      </c>
      <c r="X63" s="5">
        <v>3.4</v>
      </c>
    </row>
    <row r="64" spans="1:25" s="1" customFormat="1" ht="12" customHeight="1">
      <c r="A64" s="24" t="s">
        <v>54</v>
      </c>
      <c r="B64" s="88">
        <v>93</v>
      </c>
      <c r="C64" s="88">
        <v>133</v>
      </c>
      <c r="D64" s="88">
        <v>1</v>
      </c>
      <c r="E64" s="88">
        <v>13</v>
      </c>
      <c r="F64" s="88">
        <v>4</v>
      </c>
      <c r="G64" s="88">
        <v>10</v>
      </c>
      <c r="H64" s="88">
        <v>100</v>
      </c>
      <c r="I64" s="88">
        <v>2</v>
      </c>
      <c r="J64" s="88">
        <v>3</v>
      </c>
      <c r="K64" s="6">
        <v>290</v>
      </c>
      <c r="L64" s="6">
        <v>168</v>
      </c>
      <c r="M64" s="6">
        <v>120</v>
      </c>
      <c r="N64" s="5">
        <v>41.4</v>
      </c>
      <c r="O64" s="16" t="s">
        <v>179</v>
      </c>
      <c r="P64" s="8">
        <v>13</v>
      </c>
      <c r="Q64" s="5">
        <v>21.1</v>
      </c>
      <c r="R64" s="15">
        <v>7</v>
      </c>
      <c r="S64" s="15">
        <v>3.2</v>
      </c>
      <c r="T64" s="62">
        <v>3</v>
      </c>
      <c r="U64" s="44" t="s">
        <v>317</v>
      </c>
      <c r="V64" s="31">
        <v>153</v>
      </c>
      <c r="W64" s="31">
        <v>157</v>
      </c>
      <c r="X64" s="5">
        <v>3.8</v>
      </c>
    </row>
    <row r="65" spans="1:25" s="1" customFormat="1" ht="12" customHeight="1">
      <c r="A65" s="24" t="s">
        <v>55</v>
      </c>
      <c r="B65" s="88">
        <v>661</v>
      </c>
      <c r="C65" s="88">
        <v>643</v>
      </c>
      <c r="D65" s="88">
        <v>0</v>
      </c>
      <c r="E65" s="88">
        <v>128</v>
      </c>
      <c r="F65" s="88">
        <v>21</v>
      </c>
      <c r="G65" s="88">
        <v>21</v>
      </c>
      <c r="H65" s="88">
        <v>448</v>
      </c>
      <c r="I65" s="88">
        <v>16</v>
      </c>
      <c r="J65" s="88">
        <v>9</v>
      </c>
      <c r="K65" s="6">
        <v>1390</v>
      </c>
      <c r="L65" s="6">
        <v>1129</v>
      </c>
      <c r="M65" s="6">
        <v>259</v>
      </c>
      <c r="N65" s="5">
        <v>18.600000000000001</v>
      </c>
      <c r="O65" s="16" t="s">
        <v>176</v>
      </c>
      <c r="P65" s="8">
        <v>16</v>
      </c>
      <c r="Q65" s="5">
        <v>19</v>
      </c>
      <c r="R65" s="15">
        <v>5</v>
      </c>
      <c r="S65" s="15">
        <v>1.8</v>
      </c>
      <c r="T65" s="62">
        <v>4</v>
      </c>
      <c r="U65" s="44" t="s">
        <v>176</v>
      </c>
      <c r="V65" s="31">
        <v>148</v>
      </c>
      <c r="W65" s="31">
        <v>157</v>
      </c>
      <c r="X65" s="5">
        <v>3.2</v>
      </c>
    </row>
    <row r="66" spans="1:25" s="1" customFormat="1" ht="12" customHeight="1">
      <c r="A66" s="24" t="s">
        <v>56</v>
      </c>
      <c r="B66" s="88">
        <v>49</v>
      </c>
      <c r="C66" s="88">
        <v>88</v>
      </c>
      <c r="D66" s="88">
        <v>1</v>
      </c>
      <c r="E66" s="88">
        <v>12</v>
      </c>
      <c r="F66" s="88">
        <v>5</v>
      </c>
      <c r="G66" s="88">
        <v>2</v>
      </c>
      <c r="H66" s="88">
        <v>63</v>
      </c>
      <c r="I66" s="88">
        <v>2</v>
      </c>
      <c r="J66" s="88">
        <v>3</v>
      </c>
      <c r="K66" s="4">
        <v>166</v>
      </c>
      <c r="L66" s="4">
        <v>110</v>
      </c>
      <c r="M66" s="4">
        <v>56</v>
      </c>
      <c r="N66" s="5">
        <v>33.700000000000003</v>
      </c>
      <c r="O66" s="42" t="s">
        <v>266</v>
      </c>
      <c r="P66" s="8" t="s">
        <v>267</v>
      </c>
      <c r="Q66" s="10">
        <f>AVERAGE(Sheet1!Q62:Q63)</f>
        <v>17.3</v>
      </c>
      <c r="R66" s="10">
        <f>AVERAGE(Sheet1!R62:R63)</f>
        <v>5.3</v>
      </c>
      <c r="S66" s="10">
        <f>AVERAGE(Sheet1!S62:S63)</f>
        <v>2.25</v>
      </c>
      <c r="T66" s="62">
        <v>4</v>
      </c>
      <c r="U66" s="44" t="s">
        <v>318</v>
      </c>
      <c r="V66" s="31">
        <v>149</v>
      </c>
      <c r="W66" s="31">
        <v>154</v>
      </c>
      <c r="X66" s="5">
        <v>3.4</v>
      </c>
    </row>
    <row r="67" spans="1:25" s="1" customFormat="1" ht="12" customHeight="1">
      <c r="A67" s="24" t="s">
        <v>57</v>
      </c>
      <c r="B67" s="88">
        <v>13</v>
      </c>
      <c r="C67" s="88">
        <v>29</v>
      </c>
      <c r="D67" s="88">
        <v>0</v>
      </c>
      <c r="E67" s="88">
        <v>5</v>
      </c>
      <c r="F67" s="88">
        <v>0</v>
      </c>
      <c r="G67" s="88">
        <v>0</v>
      </c>
      <c r="H67" s="88">
        <v>23</v>
      </c>
      <c r="I67" s="88">
        <v>0</v>
      </c>
      <c r="J67" s="88">
        <v>1</v>
      </c>
      <c r="K67" s="6">
        <v>46</v>
      </c>
      <c r="L67" s="6">
        <v>38</v>
      </c>
      <c r="M67" s="6">
        <v>8</v>
      </c>
      <c r="N67" s="5">
        <v>17.399999999999999</v>
      </c>
      <c r="O67" s="11" t="s">
        <v>178</v>
      </c>
      <c r="P67" s="8">
        <v>22</v>
      </c>
      <c r="Q67" s="5">
        <v>19.8</v>
      </c>
      <c r="R67" s="15">
        <v>6.1</v>
      </c>
      <c r="S67" s="15">
        <v>2.8</v>
      </c>
      <c r="T67" s="62">
        <v>8</v>
      </c>
      <c r="U67" s="58" t="s">
        <v>395</v>
      </c>
      <c r="V67" s="31">
        <v>147</v>
      </c>
      <c r="W67" s="31">
        <v>159</v>
      </c>
      <c r="X67" s="5">
        <v>3.1</v>
      </c>
    </row>
    <row r="68" spans="1:25" s="1" customFormat="1" ht="12" customHeight="1">
      <c r="A68" s="24" t="s">
        <v>58</v>
      </c>
      <c r="B68" s="88">
        <v>31</v>
      </c>
      <c r="C68" s="88">
        <v>87</v>
      </c>
      <c r="D68" s="88">
        <v>0</v>
      </c>
      <c r="E68" s="88">
        <v>1</v>
      </c>
      <c r="F68" s="88">
        <v>2</v>
      </c>
      <c r="G68" s="88">
        <v>1</v>
      </c>
      <c r="H68" s="88">
        <v>83</v>
      </c>
      <c r="I68" s="88">
        <v>0</v>
      </c>
      <c r="J68" s="88">
        <v>0</v>
      </c>
      <c r="K68" s="6">
        <v>125</v>
      </c>
      <c r="L68" s="6">
        <v>77</v>
      </c>
      <c r="M68" s="6">
        <v>48</v>
      </c>
      <c r="N68" s="5">
        <v>38.4</v>
      </c>
      <c r="O68" s="11" t="s">
        <v>171</v>
      </c>
      <c r="P68" s="8">
        <v>75</v>
      </c>
      <c r="Q68" s="5">
        <v>22.5</v>
      </c>
      <c r="R68" s="15">
        <v>8.3000000000000007</v>
      </c>
      <c r="S68" s="15">
        <v>4.0999999999999996</v>
      </c>
      <c r="T68" s="62">
        <v>4</v>
      </c>
      <c r="U68" s="44" t="s">
        <v>175</v>
      </c>
      <c r="V68" s="31">
        <v>154</v>
      </c>
      <c r="W68" s="31">
        <v>154</v>
      </c>
      <c r="X68" s="5">
        <v>3.7</v>
      </c>
    </row>
    <row r="69" spans="1:25" s="1" customFormat="1" ht="12" customHeight="1">
      <c r="A69" s="24" t="s">
        <v>59</v>
      </c>
      <c r="B69" s="88">
        <v>39</v>
      </c>
      <c r="C69" s="88">
        <v>47</v>
      </c>
      <c r="D69" s="88">
        <v>1</v>
      </c>
      <c r="E69" s="88">
        <v>4</v>
      </c>
      <c r="F69" s="88">
        <v>1</v>
      </c>
      <c r="G69" s="88">
        <v>3</v>
      </c>
      <c r="H69" s="88">
        <v>38</v>
      </c>
      <c r="I69" s="88">
        <v>0</v>
      </c>
      <c r="J69" s="88">
        <v>0</v>
      </c>
      <c r="K69" s="6">
        <v>95</v>
      </c>
      <c r="L69" s="6">
        <v>68</v>
      </c>
      <c r="M69" s="6">
        <v>27</v>
      </c>
      <c r="N69" s="5">
        <v>28.4</v>
      </c>
      <c r="O69" s="11" t="s">
        <v>174</v>
      </c>
      <c r="P69" s="8">
        <v>73</v>
      </c>
      <c r="Q69" s="5">
        <v>21.7</v>
      </c>
      <c r="R69" s="15">
        <v>7.3</v>
      </c>
      <c r="S69" s="15">
        <v>3.5</v>
      </c>
      <c r="T69" s="62">
        <v>4</v>
      </c>
      <c r="U69" s="44" t="s">
        <v>322</v>
      </c>
      <c r="V69" s="31">
        <v>153</v>
      </c>
      <c r="W69" s="31">
        <v>158</v>
      </c>
      <c r="X69" s="5">
        <v>3.7</v>
      </c>
    </row>
    <row r="70" spans="1:25" s="1" customFormat="1" ht="12" customHeight="1">
      <c r="A70" s="24" t="s">
        <v>60</v>
      </c>
      <c r="B70" s="88">
        <v>26</v>
      </c>
      <c r="C70" s="88">
        <v>61</v>
      </c>
      <c r="D70" s="88">
        <v>0</v>
      </c>
      <c r="E70" s="88">
        <v>7</v>
      </c>
      <c r="F70" s="88">
        <v>0</v>
      </c>
      <c r="G70" s="88">
        <v>4</v>
      </c>
      <c r="H70" s="88">
        <v>50</v>
      </c>
      <c r="I70" s="88">
        <v>0</v>
      </c>
      <c r="J70" s="88">
        <v>0</v>
      </c>
      <c r="K70" s="6">
        <v>89</v>
      </c>
      <c r="L70" s="6">
        <v>51</v>
      </c>
      <c r="M70" s="6">
        <v>38</v>
      </c>
      <c r="N70" s="5">
        <v>42.7</v>
      </c>
      <c r="O70" s="11" t="s">
        <v>172</v>
      </c>
      <c r="P70" s="8">
        <v>78</v>
      </c>
      <c r="Q70" s="5">
        <v>21.2</v>
      </c>
      <c r="R70" s="15">
        <v>6.7</v>
      </c>
      <c r="S70" s="15">
        <v>3.5</v>
      </c>
      <c r="T70" s="62">
        <v>4</v>
      </c>
      <c r="U70" s="44" t="s">
        <v>323</v>
      </c>
      <c r="V70" s="31">
        <v>155</v>
      </c>
      <c r="W70" s="31">
        <v>157</v>
      </c>
      <c r="X70" s="5">
        <v>4</v>
      </c>
    </row>
    <row r="71" spans="1:25" s="1" customFormat="1" ht="12" customHeight="1">
      <c r="A71" s="24" t="s">
        <v>61</v>
      </c>
      <c r="B71" s="88">
        <v>11</v>
      </c>
      <c r="C71" s="88">
        <v>40</v>
      </c>
      <c r="D71" s="88">
        <v>0</v>
      </c>
      <c r="E71" s="88">
        <v>0</v>
      </c>
      <c r="F71" s="88">
        <v>1</v>
      </c>
      <c r="G71" s="88">
        <v>1</v>
      </c>
      <c r="H71" s="88">
        <v>36</v>
      </c>
      <c r="I71" s="88">
        <v>0</v>
      </c>
      <c r="J71" s="88">
        <v>2</v>
      </c>
      <c r="K71" s="6">
        <v>54</v>
      </c>
      <c r="L71" s="6">
        <v>28</v>
      </c>
      <c r="M71" s="6">
        <v>26</v>
      </c>
      <c r="N71" s="5">
        <v>48.1</v>
      </c>
      <c r="O71" s="11" t="s">
        <v>173</v>
      </c>
      <c r="P71" s="8">
        <v>80</v>
      </c>
      <c r="Q71" s="5">
        <v>23</v>
      </c>
      <c r="R71" s="15">
        <v>7.8</v>
      </c>
      <c r="S71" s="15">
        <v>3.6</v>
      </c>
      <c r="T71" s="62">
        <v>4</v>
      </c>
      <c r="U71" s="44" t="s">
        <v>173</v>
      </c>
      <c r="V71" s="31">
        <v>157</v>
      </c>
      <c r="W71" s="31">
        <v>154</v>
      </c>
      <c r="X71" s="5">
        <v>4.0999999999999996</v>
      </c>
    </row>
    <row r="72" spans="1:25" s="1" customFormat="1" ht="12" customHeight="1">
      <c r="A72" s="24" t="s">
        <v>254</v>
      </c>
      <c r="B72" s="13">
        <v>18</v>
      </c>
      <c r="C72" s="13">
        <v>64</v>
      </c>
      <c r="D72" s="13">
        <v>0</v>
      </c>
      <c r="E72" s="13">
        <v>4</v>
      </c>
      <c r="F72" s="13">
        <v>1</v>
      </c>
      <c r="G72" s="13">
        <v>0</v>
      </c>
      <c r="H72" s="13">
        <v>53</v>
      </c>
      <c r="I72" s="13">
        <v>3</v>
      </c>
      <c r="J72" s="13">
        <v>3</v>
      </c>
      <c r="K72" s="6">
        <v>90</v>
      </c>
      <c r="L72" s="6">
        <v>65</v>
      </c>
      <c r="M72" s="6">
        <v>25</v>
      </c>
      <c r="N72" s="5">
        <v>27.8</v>
      </c>
      <c r="O72" s="16" t="s">
        <v>175</v>
      </c>
      <c r="P72" s="8">
        <v>17</v>
      </c>
      <c r="Q72" s="5">
        <v>21.7</v>
      </c>
      <c r="R72" s="15">
        <v>7.8</v>
      </c>
      <c r="S72" s="15">
        <v>3.5</v>
      </c>
      <c r="T72" s="62">
        <v>4</v>
      </c>
      <c r="U72" s="44" t="s">
        <v>324</v>
      </c>
      <c r="V72" s="31">
        <v>155</v>
      </c>
      <c r="W72" s="31">
        <v>154</v>
      </c>
      <c r="X72" s="5">
        <v>3.8</v>
      </c>
    </row>
    <row r="73" spans="1:25" s="1" customFormat="1" ht="12" customHeight="1">
      <c r="A73" s="53" t="s">
        <v>62</v>
      </c>
      <c r="B73" s="91">
        <f>SUM(Sheet1!B70:B74)</f>
        <v>216</v>
      </c>
      <c r="C73" s="91">
        <f>SUM(Sheet1!C70:C74)</f>
        <v>352</v>
      </c>
      <c r="D73" s="91">
        <f>SUM(Sheet1!D70:D74)</f>
        <v>0</v>
      </c>
      <c r="E73" s="91">
        <f>SUM(Sheet1!E70:E74)</f>
        <v>20</v>
      </c>
      <c r="F73" s="91">
        <f>SUM(Sheet1!F70:F74)</f>
        <v>6</v>
      </c>
      <c r="G73" s="91">
        <f>SUM(Sheet1!G70:G74)</f>
        <v>11</v>
      </c>
      <c r="H73" s="91">
        <f>SUM(Sheet1!H70:H74)</f>
        <v>304</v>
      </c>
      <c r="I73" s="91">
        <f>SUM(Sheet1!I70:I74)</f>
        <v>7</v>
      </c>
      <c r="J73" s="91">
        <f>SUM(Sheet1!J70:J74)</f>
        <v>4</v>
      </c>
      <c r="K73" s="6">
        <v>580</v>
      </c>
      <c r="L73" s="6">
        <v>457</v>
      </c>
      <c r="M73" s="6">
        <v>123</v>
      </c>
      <c r="N73" s="5">
        <v>21.2</v>
      </c>
      <c r="O73" s="11" t="s">
        <v>167</v>
      </c>
      <c r="P73" s="8">
        <v>62</v>
      </c>
      <c r="Q73" s="5">
        <v>25.2</v>
      </c>
      <c r="R73" s="15">
        <v>8.5</v>
      </c>
      <c r="S73" s="15">
        <v>3.7</v>
      </c>
      <c r="T73" s="62">
        <v>6</v>
      </c>
      <c r="U73" s="44" t="s">
        <v>167</v>
      </c>
      <c r="V73" s="31">
        <v>155</v>
      </c>
      <c r="W73" s="31">
        <v>162</v>
      </c>
      <c r="X73" s="5">
        <v>3.8</v>
      </c>
    </row>
    <row r="74" spans="1:25" s="1" customFormat="1" ht="12" customHeight="1">
      <c r="A74" s="24" t="s">
        <v>63</v>
      </c>
      <c r="B74" s="88">
        <v>221</v>
      </c>
      <c r="C74" s="88">
        <v>203</v>
      </c>
      <c r="D74" s="88">
        <v>2</v>
      </c>
      <c r="E74" s="88">
        <v>22</v>
      </c>
      <c r="F74" s="88">
        <v>6</v>
      </c>
      <c r="G74" s="88">
        <v>12</v>
      </c>
      <c r="H74" s="88">
        <v>153</v>
      </c>
      <c r="I74" s="88">
        <v>6</v>
      </c>
      <c r="J74" s="88">
        <v>2</v>
      </c>
      <c r="K74" s="4">
        <v>453</v>
      </c>
      <c r="L74" s="4">
        <v>324</v>
      </c>
      <c r="M74" s="4">
        <v>129</v>
      </c>
      <c r="N74" s="5">
        <v>28.5</v>
      </c>
      <c r="O74" s="11" t="s">
        <v>168</v>
      </c>
      <c r="P74" s="8">
        <v>63</v>
      </c>
      <c r="Q74" s="5">
        <v>21.2</v>
      </c>
      <c r="R74" s="15">
        <v>7.6</v>
      </c>
      <c r="S74" s="15">
        <v>3.1</v>
      </c>
      <c r="T74" s="62">
        <v>6</v>
      </c>
      <c r="U74" s="44" t="s">
        <v>333</v>
      </c>
      <c r="V74" s="31">
        <v>153</v>
      </c>
      <c r="W74" s="31">
        <v>163</v>
      </c>
      <c r="X74" s="5">
        <v>3.6</v>
      </c>
    </row>
    <row r="75" spans="1:25" s="1" customFormat="1" ht="12" customHeight="1">
      <c r="A75" s="24" t="s">
        <v>64</v>
      </c>
      <c r="B75" s="88">
        <v>166</v>
      </c>
      <c r="C75" s="88">
        <v>147</v>
      </c>
      <c r="D75" s="88">
        <v>1</v>
      </c>
      <c r="E75" s="88">
        <v>27</v>
      </c>
      <c r="F75" s="88">
        <v>8</v>
      </c>
      <c r="G75" s="88">
        <v>0</v>
      </c>
      <c r="H75" s="88">
        <v>102</v>
      </c>
      <c r="I75" s="88">
        <v>3</v>
      </c>
      <c r="J75" s="88">
        <v>6</v>
      </c>
      <c r="K75" s="6">
        <v>332</v>
      </c>
      <c r="L75" s="6">
        <v>193</v>
      </c>
      <c r="M75" s="6">
        <v>138</v>
      </c>
      <c r="N75" s="5">
        <v>41.6</v>
      </c>
      <c r="O75" s="11" t="s">
        <v>249</v>
      </c>
      <c r="P75" s="8">
        <v>64</v>
      </c>
      <c r="Q75" s="5">
        <v>19.5</v>
      </c>
      <c r="R75" s="15">
        <v>4.3</v>
      </c>
      <c r="S75" s="15">
        <v>1.1000000000000001</v>
      </c>
      <c r="T75" s="62">
        <v>6</v>
      </c>
      <c r="U75" s="44" t="s">
        <v>334</v>
      </c>
      <c r="V75" s="31">
        <v>152</v>
      </c>
      <c r="W75" s="31">
        <v>163</v>
      </c>
      <c r="X75" s="5">
        <v>3.5</v>
      </c>
    </row>
    <row r="76" spans="1:25" s="1" customFormat="1" ht="12" customHeight="1">
      <c r="A76" s="24" t="s">
        <v>255</v>
      </c>
      <c r="B76" s="13">
        <v>87</v>
      </c>
      <c r="C76" s="13">
        <v>112</v>
      </c>
      <c r="D76" s="13">
        <v>0</v>
      </c>
      <c r="E76" s="13">
        <v>15</v>
      </c>
      <c r="F76" s="13">
        <v>4</v>
      </c>
      <c r="G76" s="13">
        <v>3</v>
      </c>
      <c r="H76" s="13">
        <v>82</v>
      </c>
      <c r="I76" s="13">
        <v>3</v>
      </c>
      <c r="J76" s="13">
        <v>5</v>
      </c>
      <c r="K76" s="6">
        <v>242</v>
      </c>
      <c r="L76" s="6">
        <v>171</v>
      </c>
      <c r="M76" s="6">
        <v>70</v>
      </c>
      <c r="N76" s="5">
        <v>28.9</v>
      </c>
      <c r="O76" s="11" t="s">
        <v>169</v>
      </c>
      <c r="P76" s="8">
        <v>38</v>
      </c>
      <c r="Q76" s="5">
        <v>24.1</v>
      </c>
      <c r="R76" s="15">
        <v>7.6</v>
      </c>
      <c r="S76" s="15">
        <v>3.5</v>
      </c>
      <c r="T76" s="62">
        <v>8</v>
      </c>
      <c r="U76" s="44" t="s">
        <v>356</v>
      </c>
      <c r="V76" s="31">
        <v>156</v>
      </c>
      <c r="W76" s="31">
        <v>163</v>
      </c>
      <c r="X76" s="5">
        <v>4</v>
      </c>
    </row>
    <row r="77" spans="1:25" s="1" customFormat="1" ht="12" customHeight="1">
      <c r="A77" s="24" t="s">
        <v>65</v>
      </c>
      <c r="B77" s="88">
        <v>10</v>
      </c>
      <c r="C77" s="88">
        <v>52</v>
      </c>
      <c r="D77" s="88">
        <v>0</v>
      </c>
      <c r="E77" s="88">
        <v>0</v>
      </c>
      <c r="F77" s="88">
        <v>3</v>
      </c>
      <c r="G77" s="88">
        <v>6</v>
      </c>
      <c r="H77" s="88">
        <v>40</v>
      </c>
      <c r="I77" s="88">
        <v>2</v>
      </c>
      <c r="J77" s="88">
        <v>1</v>
      </c>
      <c r="K77" s="6">
        <v>69</v>
      </c>
      <c r="L77" s="6">
        <v>31</v>
      </c>
      <c r="M77" s="6">
        <v>38</v>
      </c>
      <c r="N77" s="5">
        <v>55.1</v>
      </c>
      <c r="O77" s="11" t="s">
        <v>188</v>
      </c>
      <c r="P77" s="8">
        <v>112</v>
      </c>
      <c r="Q77" s="5">
        <v>26</v>
      </c>
      <c r="R77" s="15">
        <v>9.4</v>
      </c>
      <c r="S77" s="15">
        <v>4.5999999999999996</v>
      </c>
      <c r="T77" s="62">
        <v>4</v>
      </c>
      <c r="U77" s="44" t="s">
        <v>319</v>
      </c>
      <c r="V77" s="31">
        <v>153</v>
      </c>
      <c r="W77" s="31">
        <v>153</v>
      </c>
      <c r="X77" s="5">
        <v>3.8</v>
      </c>
    </row>
    <row r="78" spans="1:25" s="1" customFormat="1" ht="12" customHeight="1">
      <c r="A78" s="24" t="s">
        <v>66</v>
      </c>
      <c r="B78" s="88">
        <v>29</v>
      </c>
      <c r="C78" s="88">
        <v>61</v>
      </c>
      <c r="D78" s="88">
        <v>0</v>
      </c>
      <c r="E78" s="88">
        <v>5</v>
      </c>
      <c r="F78" s="88">
        <v>0</v>
      </c>
      <c r="G78" s="88">
        <v>5</v>
      </c>
      <c r="H78" s="88">
        <v>50</v>
      </c>
      <c r="I78" s="88">
        <v>0</v>
      </c>
      <c r="J78" s="88">
        <v>1</v>
      </c>
      <c r="K78" s="6">
        <v>92</v>
      </c>
      <c r="L78" s="6">
        <v>49</v>
      </c>
      <c r="M78" s="6">
        <v>43</v>
      </c>
      <c r="N78" s="5">
        <v>46.7</v>
      </c>
      <c r="O78" s="11" t="s">
        <v>170</v>
      </c>
      <c r="P78" s="8">
        <v>79</v>
      </c>
      <c r="Q78" s="5">
        <v>22.5</v>
      </c>
      <c r="R78" s="15">
        <v>8.1</v>
      </c>
      <c r="S78" s="15">
        <v>4.2</v>
      </c>
      <c r="T78" s="62">
        <v>4</v>
      </c>
      <c r="U78" s="44" t="s">
        <v>170</v>
      </c>
      <c r="V78" s="31">
        <v>155</v>
      </c>
      <c r="W78" s="31">
        <v>155</v>
      </c>
      <c r="X78" s="5">
        <v>3.9</v>
      </c>
    </row>
    <row r="79" spans="1:25" s="1" customFormat="1" ht="12" customHeight="1">
      <c r="A79" s="27" t="s">
        <v>244</v>
      </c>
      <c r="B79" s="88">
        <v>23</v>
      </c>
      <c r="C79" s="88">
        <v>37</v>
      </c>
      <c r="D79" s="88">
        <v>0</v>
      </c>
      <c r="E79" s="88">
        <v>3</v>
      </c>
      <c r="F79" s="88">
        <v>0</v>
      </c>
      <c r="G79" s="88">
        <v>1</v>
      </c>
      <c r="H79" s="88">
        <v>33</v>
      </c>
      <c r="I79" s="88">
        <v>0</v>
      </c>
      <c r="J79" s="88">
        <v>0</v>
      </c>
      <c r="K79" s="13">
        <v>64</v>
      </c>
      <c r="L79" s="13">
        <v>32</v>
      </c>
      <c r="M79" s="13">
        <v>32</v>
      </c>
      <c r="N79" s="14">
        <v>50</v>
      </c>
      <c r="O79" s="42" t="s">
        <v>268</v>
      </c>
      <c r="P79" s="8" t="s">
        <v>269</v>
      </c>
      <c r="Q79" s="10">
        <f>AVERAGE(Sheet1!Q80:Q81)</f>
        <v>22</v>
      </c>
      <c r="R79" s="10">
        <f>AVERAGE(Sheet1!R80:R81)</f>
        <v>7.85</v>
      </c>
      <c r="S79" s="10">
        <f>AVERAGE(Sheet1!S80:S81)</f>
        <v>4.3499999999999996</v>
      </c>
      <c r="T79" s="62">
        <v>4</v>
      </c>
      <c r="U79" s="54" t="s">
        <v>320</v>
      </c>
      <c r="V79" s="31">
        <v>156</v>
      </c>
      <c r="W79" s="31">
        <v>157</v>
      </c>
      <c r="X79" s="5">
        <v>3.8</v>
      </c>
      <c r="Y79" s="1">
        <v>150</v>
      </c>
    </row>
    <row r="80" spans="1:25" s="1" customFormat="1" ht="12" customHeight="1">
      <c r="A80" s="27"/>
      <c r="B80" s="88"/>
      <c r="C80" s="88"/>
      <c r="D80" s="88"/>
      <c r="E80" s="88"/>
      <c r="F80" s="88"/>
      <c r="G80" s="88"/>
      <c r="H80" s="88"/>
      <c r="I80" s="88"/>
      <c r="J80" s="88"/>
      <c r="K80" s="13"/>
      <c r="L80" s="13"/>
      <c r="M80" s="13"/>
      <c r="N80" s="14"/>
      <c r="O80" s="11"/>
      <c r="P80" s="8"/>
      <c r="Q80" s="10"/>
      <c r="R80" s="10"/>
      <c r="S80" s="10"/>
      <c r="T80" s="62">
        <v>4</v>
      </c>
      <c r="U80" s="55" t="s">
        <v>321</v>
      </c>
      <c r="V80" s="31">
        <v>154</v>
      </c>
      <c r="W80" s="31">
        <v>152</v>
      </c>
      <c r="X80" s="5">
        <v>3.8</v>
      </c>
      <c r="Y80" s="1">
        <v>195</v>
      </c>
    </row>
    <row r="81" spans="1:25" s="1" customFormat="1" ht="12" customHeight="1">
      <c r="A81" s="24" t="s">
        <v>118</v>
      </c>
      <c r="B81" s="88">
        <v>89</v>
      </c>
      <c r="C81" s="88">
        <v>93</v>
      </c>
      <c r="D81" s="88">
        <v>0</v>
      </c>
      <c r="E81" s="88">
        <v>9</v>
      </c>
      <c r="F81" s="88">
        <v>1</v>
      </c>
      <c r="G81" s="88">
        <v>6</v>
      </c>
      <c r="H81" s="88">
        <v>72</v>
      </c>
      <c r="I81" s="88">
        <v>2</v>
      </c>
      <c r="J81" s="88">
        <v>3</v>
      </c>
      <c r="K81" s="6">
        <v>186</v>
      </c>
      <c r="L81" s="6">
        <v>152</v>
      </c>
      <c r="M81" s="6">
        <v>34</v>
      </c>
      <c r="N81" s="5">
        <v>18.3</v>
      </c>
      <c r="O81" s="42" t="s">
        <v>270</v>
      </c>
      <c r="P81" s="8" t="s">
        <v>271</v>
      </c>
      <c r="Q81" s="10">
        <f>AVERAGE(Sheet1!Q82:Q83)</f>
        <v>22.05</v>
      </c>
      <c r="R81" s="10">
        <f>AVERAGE(Sheet1!R82:R83)</f>
        <v>7.2</v>
      </c>
      <c r="S81" s="10">
        <f>AVERAGE(Sheet1!S82:S83)</f>
        <v>3.8</v>
      </c>
      <c r="T81" s="62">
        <v>6</v>
      </c>
      <c r="U81" s="54" t="s">
        <v>156</v>
      </c>
      <c r="V81" s="31" t="s">
        <v>361</v>
      </c>
      <c r="W81" s="31" t="s">
        <v>361</v>
      </c>
      <c r="X81" s="5" t="s">
        <v>361</v>
      </c>
      <c r="Y81" s="1">
        <v>5</v>
      </c>
    </row>
    <row r="82" spans="1:25" s="1" customFormat="1" ht="12" customHeight="1">
      <c r="A82" s="24"/>
      <c r="B82" s="88"/>
      <c r="C82" s="88"/>
      <c r="D82" s="88"/>
      <c r="E82" s="88"/>
      <c r="F82" s="88"/>
      <c r="G82" s="88"/>
      <c r="H82" s="88"/>
      <c r="I82" s="88"/>
      <c r="J82" s="88"/>
      <c r="K82" s="6"/>
      <c r="L82" s="6"/>
      <c r="M82" s="6"/>
      <c r="N82" s="5"/>
      <c r="O82" s="11"/>
      <c r="P82" s="8"/>
      <c r="Q82" s="10"/>
      <c r="R82" s="10"/>
      <c r="S82" s="10"/>
      <c r="T82" s="62">
        <v>7</v>
      </c>
      <c r="U82" s="55" t="s">
        <v>335</v>
      </c>
      <c r="V82" s="31">
        <v>150</v>
      </c>
      <c r="W82" s="31">
        <v>163</v>
      </c>
      <c r="X82" s="5">
        <v>3.4</v>
      </c>
      <c r="Y82" s="1">
        <v>186</v>
      </c>
    </row>
    <row r="83" spans="1:25" s="1" customFormat="1" ht="12" customHeight="1">
      <c r="A83" s="24" t="s">
        <v>67</v>
      </c>
      <c r="B83" s="88">
        <v>56</v>
      </c>
      <c r="C83" s="88">
        <v>76</v>
      </c>
      <c r="D83" s="88">
        <v>0</v>
      </c>
      <c r="E83" s="88">
        <v>9</v>
      </c>
      <c r="F83" s="88">
        <v>4</v>
      </c>
      <c r="G83" s="88">
        <v>7</v>
      </c>
      <c r="H83" s="88">
        <v>47</v>
      </c>
      <c r="I83" s="88">
        <v>6</v>
      </c>
      <c r="J83" s="88">
        <v>3</v>
      </c>
      <c r="K83" s="4">
        <v>145</v>
      </c>
      <c r="L83" s="4">
        <v>122</v>
      </c>
      <c r="M83" s="4">
        <v>23</v>
      </c>
      <c r="N83" s="5">
        <v>15.9</v>
      </c>
      <c r="O83" s="11" t="s">
        <v>158</v>
      </c>
      <c r="P83" s="8">
        <v>42</v>
      </c>
      <c r="Q83" s="5">
        <v>21.3</v>
      </c>
      <c r="R83" s="15">
        <v>6.4</v>
      </c>
      <c r="S83" s="15">
        <v>2.8</v>
      </c>
      <c r="T83" s="62">
        <v>9</v>
      </c>
      <c r="U83" s="44" t="s">
        <v>392</v>
      </c>
      <c r="V83" s="31">
        <v>155</v>
      </c>
      <c r="W83" s="31">
        <v>162</v>
      </c>
      <c r="X83" s="5">
        <v>3.9</v>
      </c>
    </row>
    <row r="84" spans="1:25" s="1" customFormat="1" ht="12" customHeight="1">
      <c r="A84" s="24" t="s">
        <v>68</v>
      </c>
      <c r="B84" s="88">
        <v>65</v>
      </c>
      <c r="C84" s="88">
        <v>78</v>
      </c>
      <c r="D84" s="88">
        <v>0</v>
      </c>
      <c r="E84" s="88">
        <v>7</v>
      </c>
      <c r="F84" s="88">
        <v>1</v>
      </c>
      <c r="G84" s="88">
        <v>1</v>
      </c>
      <c r="H84" s="88">
        <v>66</v>
      </c>
      <c r="I84" s="88">
        <v>2</v>
      </c>
      <c r="J84" s="88">
        <v>1</v>
      </c>
      <c r="K84" s="6">
        <v>145</v>
      </c>
      <c r="L84" s="6">
        <v>118</v>
      </c>
      <c r="M84" s="6">
        <v>27</v>
      </c>
      <c r="N84" s="5">
        <v>18.600000000000001</v>
      </c>
      <c r="O84" s="11" t="s">
        <v>159</v>
      </c>
      <c r="P84" s="8">
        <v>43</v>
      </c>
      <c r="Q84" s="5">
        <v>23</v>
      </c>
      <c r="R84" s="15">
        <v>7.5</v>
      </c>
      <c r="S84" s="15">
        <v>3.3</v>
      </c>
      <c r="T84" s="62">
        <v>6</v>
      </c>
      <c r="U84" s="44" t="s">
        <v>336</v>
      </c>
      <c r="V84" s="31">
        <v>154</v>
      </c>
      <c r="W84" s="31">
        <v>164</v>
      </c>
      <c r="X84" s="5">
        <v>3.7</v>
      </c>
    </row>
    <row r="85" spans="1:25" s="1" customFormat="1" ht="12" customHeight="1">
      <c r="A85" s="24" t="s">
        <v>70</v>
      </c>
      <c r="B85" s="88">
        <v>206</v>
      </c>
      <c r="C85" s="88">
        <v>163</v>
      </c>
      <c r="D85" s="88">
        <v>0</v>
      </c>
      <c r="E85" s="88">
        <v>14</v>
      </c>
      <c r="F85" s="88">
        <v>1</v>
      </c>
      <c r="G85" s="88">
        <v>7</v>
      </c>
      <c r="H85" s="88">
        <v>134</v>
      </c>
      <c r="I85" s="88">
        <v>6</v>
      </c>
      <c r="J85" s="88">
        <v>1</v>
      </c>
      <c r="K85" s="6">
        <v>385</v>
      </c>
      <c r="L85" s="6">
        <v>322</v>
      </c>
      <c r="M85" s="6">
        <v>63</v>
      </c>
      <c r="N85" s="5">
        <v>16.399999999999999</v>
      </c>
      <c r="O85" s="11" t="s">
        <v>161</v>
      </c>
      <c r="P85" s="8">
        <v>44</v>
      </c>
      <c r="Q85" s="5">
        <v>21.7</v>
      </c>
      <c r="R85" s="15">
        <v>6.3</v>
      </c>
      <c r="S85" s="15">
        <v>2.8</v>
      </c>
      <c r="T85" s="62">
        <v>6</v>
      </c>
      <c r="U85" s="44" t="s">
        <v>337</v>
      </c>
      <c r="V85" s="31">
        <v>154</v>
      </c>
      <c r="W85" s="31">
        <v>163</v>
      </c>
      <c r="X85" s="5">
        <v>3.6</v>
      </c>
    </row>
    <row r="86" spans="1:25" s="1" customFormat="1" ht="12" customHeight="1">
      <c r="A86" s="24" t="s">
        <v>71</v>
      </c>
      <c r="B86" s="88">
        <v>21</v>
      </c>
      <c r="C86" s="88">
        <v>44</v>
      </c>
      <c r="D86" s="88">
        <v>0</v>
      </c>
      <c r="E86" s="88">
        <v>8</v>
      </c>
      <c r="F86" s="88">
        <v>0</v>
      </c>
      <c r="G86" s="88">
        <v>2</v>
      </c>
      <c r="H86" s="88">
        <v>33</v>
      </c>
      <c r="I86" s="88">
        <v>0</v>
      </c>
      <c r="J86" s="88">
        <v>1</v>
      </c>
      <c r="K86" s="6">
        <v>74</v>
      </c>
      <c r="L86" s="6">
        <v>59</v>
      </c>
      <c r="M86" s="6">
        <v>15</v>
      </c>
      <c r="N86" s="5">
        <v>20.3</v>
      </c>
      <c r="O86" s="11" t="s">
        <v>162</v>
      </c>
      <c r="P86" s="8">
        <v>125</v>
      </c>
      <c r="Q86" s="5">
        <v>21.3</v>
      </c>
      <c r="R86" s="15">
        <v>6.7</v>
      </c>
      <c r="S86" s="15">
        <v>3.2</v>
      </c>
      <c r="T86" s="62">
        <v>7</v>
      </c>
      <c r="U86" s="44" t="s">
        <v>166</v>
      </c>
      <c r="V86" s="31">
        <v>156</v>
      </c>
      <c r="W86" s="31">
        <v>162</v>
      </c>
      <c r="X86" s="5">
        <v>3.9</v>
      </c>
    </row>
    <row r="87" spans="1:25" s="1" customFormat="1" ht="12" customHeight="1">
      <c r="A87" s="24" t="s">
        <v>72</v>
      </c>
      <c r="B87" s="88">
        <v>31</v>
      </c>
      <c r="C87" s="88">
        <v>47</v>
      </c>
      <c r="D87" s="88">
        <v>0</v>
      </c>
      <c r="E87" s="88">
        <v>6</v>
      </c>
      <c r="F87" s="88">
        <v>0</v>
      </c>
      <c r="G87" s="88">
        <v>0</v>
      </c>
      <c r="H87" s="88">
        <v>37</v>
      </c>
      <c r="I87" s="88">
        <v>2</v>
      </c>
      <c r="J87" s="88">
        <v>2</v>
      </c>
      <c r="K87" s="6">
        <v>81</v>
      </c>
      <c r="L87" s="6">
        <v>65</v>
      </c>
      <c r="M87" s="6">
        <v>16</v>
      </c>
      <c r="N87" s="5">
        <v>19.8</v>
      </c>
      <c r="O87" s="11" t="s">
        <v>163</v>
      </c>
      <c r="P87" s="8">
        <v>48</v>
      </c>
      <c r="Q87" s="5">
        <v>19.100000000000001</v>
      </c>
      <c r="R87" s="15">
        <v>5.6</v>
      </c>
      <c r="S87" s="15">
        <v>2.5</v>
      </c>
      <c r="T87" s="62">
        <v>7</v>
      </c>
      <c r="U87" s="44" t="s">
        <v>338</v>
      </c>
      <c r="V87" s="31">
        <v>153</v>
      </c>
      <c r="W87" s="31">
        <v>160</v>
      </c>
      <c r="X87" s="5">
        <v>3.7</v>
      </c>
    </row>
    <row r="88" spans="1:25" s="1" customFormat="1" ht="12" customHeight="1">
      <c r="A88" s="24" t="s">
        <v>73</v>
      </c>
      <c r="B88" s="89">
        <v>92</v>
      </c>
      <c r="C88" s="89">
        <v>131</v>
      </c>
      <c r="D88" s="89">
        <v>1</v>
      </c>
      <c r="E88" s="89">
        <v>12</v>
      </c>
      <c r="F88" s="89">
        <v>1</v>
      </c>
      <c r="G88" s="89">
        <v>4</v>
      </c>
      <c r="H88" s="89">
        <v>103</v>
      </c>
      <c r="I88" s="89">
        <v>6</v>
      </c>
      <c r="J88" s="89">
        <v>4</v>
      </c>
      <c r="K88" s="6">
        <v>229</v>
      </c>
      <c r="L88" s="6">
        <v>202</v>
      </c>
      <c r="M88" s="6">
        <v>27</v>
      </c>
      <c r="N88" s="5">
        <v>11.8</v>
      </c>
      <c r="O88" s="11" t="s">
        <v>164</v>
      </c>
      <c r="P88" s="8">
        <v>49</v>
      </c>
      <c r="Q88" s="5">
        <v>20</v>
      </c>
      <c r="R88" s="15">
        <v>5.4</v>
      </c>
      <c r="S88" s="15">
        <v>2.1</v>
      </c>
      <c r="T88" s="62">
        <v>7</v>
      </c>
      <c r="U88" s="44" t="s">
        <v>339</v>
      </c>
      <c r="V88" s="31">
        <v>156</v>
      </c>
      <c r="W88" s="31">
        <v>162</v>
      </c>
      <c r="X88" s="5">
        <v>3.7</v>
      </c>
    </row>
    <row r="89" spans="1:25" s="1" customFormat="1" ht="12" customHeight="1">
      <c r="A89" s="24" t="s">
        <v>74</v>
      </c>
      <c r="B89" s="88">
        <v>26</v>
      </c>
      <c r="C89" s="88">
        <v>56</v>
      </c>
      <c r="D89" s="88">
        <v>0</v>
      </c>
      <c r="E89" s="88">
        <v>2</v>
      </c>
      <c r="F89" s="88">
        <v>2</v>
      </c>
      <c r="G89" s="88">
        <v>2</v>
      </c>
      <c r="H89" s="88">
        <v>47</v>
      </c>
      <c r="I89" s="88">
        <v>2</v>
      </c>
      <c r="J89" s="88">
        <v>1</v>
      </c>
      <c r="K89" s="6">
        <v>83</v>
      </c>
      <c r="L89" s="6">
        <v>69</v>
      </c>
      <c r="M89" s="6">
        <v>14</v>
      </c>
      <c r="N89" s="5">
        <v>16.899999999999999</v>
      </c>
      <c r="O89" s="11" t="s">
        <v>165</v>
      </c>
      <c r="P89" s="8">
        <v>45</v>
      </c>
      <c r="Q89" s="5">
        <v>21.6</v>
      </c>
      <c r="R89" s="15">
        <v>6.8</v>
      </c>
      <c r="S89" s="15">
        <v>3.1</v>
      </c>
      <c r="T89" s="62">
        <v>7</v>
      </c>
      <c r="U89" s="44" t="s">
        <v>340</v>
      </c>
      <c r="V89" s="31">
        <v>157</v>
      </c>
      <c r="W89" s="31">
        <v>162</v>
      </c>
      <c r="X89" s="5">
        <v>3.9</v>
      </c>
    </row>
    <row r="90" spans="1:25" s="1" customFormat="1" ht="12" customHeight="1">
      <c r="A90" s="24" t="s">
        <v>75</v>
      </c>
      <c r="B90" s="88">
        <v>64</v>
      </c>
      <c r="C90" s="88">
        <v>90</v>
      </c>
      <c r="D90" s="88">
        <v>1</v>
      </c>
      <c r="E90" s="88">
        <v>6</v>
      </c>
      <c r="F90" s="88">
        <v>2</v>
      </c>
      <c r="G90" s="88">
        <v>1</v>
      </c>
      <c r="H90" s="88">
        <v>74</v>
      </c>
      <c r="I90" s="88">
        <v>1</v>
      </c>
      <c r="J90" s="88">
        <v>5</v>
      </c>
      <c r="K90" s="6">
        <v>189</v>
      </c>
      <c r="L90" s="6">
        <v>159</v>
      </c>
      <c r="M90" s="6">
        <v>30</v>
      </c>
      <c r="N90" s="5">
        <v>15.9</v>
      </c>
      <c r="O90" s="16" t="s">
        <v>166</v>
      </c>
      <c r="P90" s="8">
        <v>11</v>
      </c>
      <c r="Q90" s="5">
        <v>20.6</v>
      </c>
      <c r="R90" s="15">
        <v>6</v>
      </c>
      <c r="S90" s="15">
        <v>2.4</v>
      </c>
      <c r="T90" s="62">
        <v>7</v>
      </c>
      <c r="U90" s="44" t="s">
        <v>166</v>
      </c>
      <c r="V90" s="31">
        <v>156</v>
      </c>
      <c r="W90" s="31">
        <v>162</v>
      </c>
      <c r="X90" s="5">
        <v>3.9</v>
      </c>
    </row>
    <row r="91" spans="1:25" s="1" customFormat="1" ht="12" customHeight="1">
      <c r="A91" s="24" t="s">
        <v>76</v>
      </c>
      <c r="B91" s="88">
        <v>43</v>
      </c>
      <c r="C91" s="88">
        <v>1102</v>
      </c>
      <c r="D91" s="88">
        <v>4</v>
      </c>
      <c r="E91" s="88">
        <v>80</v>
      </c>
      <c r="F91" s="88">
        <v>55</v>
      </c>
      <c r="G91" s="88">
        <v>118</v>
      </c>
      <c r="H91" s="88">
        <v>806</v>
      </c>
      <c r="I91" s="88">
        <v>27</v>
      </c>
      <c r="J91" s="88">
        <v>12</v>
      </c>
      <c r="K91" s="6">
        <v>1236</v>
      </c>
      <c r="L91" s="6">
        <v>274</v>
      </c>
      <c r="M91" s="6">
        <v>962</v>
      </c>
      <c r="N91" s="5">
        <v>77.8</v>
      </c>
      <c r="O91" s="11" t="s">
        <v>146</v>
      </c>
      <c r="P91" s="8">
        <v>165</v>
      </c>
      <c r="Q91" s="5">
        <v>21.4</v>
      </c>
      <c r="R91" s="15">
        <v>6.9</v>
      </c>
      <c r="S91" s="15">
        <v>3.1</v>
      </c>
      <c r="T91" s="62">
        <v>10</v>
      </c>
      <c r="U91" s="44" t="s">
        <v>376</v>
      </c>
      <c r="V91" s="31">
        <v>153</v>
      </c>
      <c r="W91" s="31">
        <v>149</v>
      </c>
      <c r="X91" s="5">
        <v>4</v>
      </c>
    </row>
    <row r="92" spans="1:25" s="1" customFormat="1" ht="12" customHeight="1">
      <c r="A92" s="24" t="s">
        <v>77</v>
      </c>
      <c r="B92" s="88">
        <v>20</v>
      </c>
      <c r="C92" s="88">
        <v>390</v>
      </c>
      <c r="D92" s="88">
        <v>6</v>
      </c>
      <c r="E92" s="88">
        <v>20</v>
      </c>
      <c r="F92" s="88">
        <v>39</v>
      </c>
      <c r="G92" s="88">
        <v>37</v>
      </c>
      <c r="H92" s="88">
        <v>271</v>
      </c>
      <c r="I92" s="88">
        <v>13</v>
      </c>
      <c r="J92" s="88">
        <v>4</v>
      </c>
      <c r="K92" s="6">
        <v>432</v>
      </c>
      <c r="L92" s="6">
        <v>120</v>
      </c>
      <c r="M92" s="6">
        <v>312</v>
      </c>
      <c r="N92" s="5">
        <v>72.2</v>
      </c>
      <c r="O92" s="11" t="s">
        <v>237</v>
      </c>
      <c r="P92" s="8">
        <v>171</v>
      </c>
      <c r="Q92" s="5">
        <v>20.9</v>
      </c>
      <c r="R92" s="15">
        <v>5.8</v>
      </c>
      <c r="S92" s="15">
        <v>3</v>
      </c>
      <c r="T92" s="62">
        <v>10</v>
      </c>
      <c r="U92" s="44" t="s">
        <v>377</v>
      </c>
      <c r="V92" s="31">
        <v>150</v>
      </c>
      <c r="W92" s="31">
        <v>146</v>
      </c>
      <c r="X92" s="5">
        <v>3.7</v>
      </c>
    </row>
    <row r="93" spans="1:25" s="1" customFormat="1" ht="12" customHeight="1">
      <c r="A93" s="24" t="s">
        <v>78</v>
      </c>
      <c r="B93" s="88">
        <v>25</v>
      </c>
      <c r="C93" s="88">
        <v>182</v>
      </c>
      <c r="D93" s="88">
        <v>0</v>
      </c>
      <c r="E93" s="88">
        <v>7</v>
      </c>
      <c r="F93" s="88">
        <v>11</v>
      </c>
      <c r="G93" s="88">
        <v>17</v>
      </c>
      <c r="H93" s="88">
        <v>137</v>
      </c>
      <c r="I93" s="88">
        <v>8</v>
      </c>
      <c r="J93" s="88">
        <v>2</v>
      </c>
      <c r="K93" s="6">
        <v>218</v>
      </c>
      <c r="L93" s="6">
        <v>36</v>
      </c>
      <c r="M93" s="6">
        <v>182</v>
      </c>
      <c r="N93" s="5">
        <v>83.5</v>
      </c>
      <c r="O93" s="11" t="s">
        <v>147</v>
      </c>
      <c r="P93" s="8">
        <v>166</v>
      </c>
      <c r="Q93" s="5">
        <v>23</v>
      </c>
      <c r="R93" s="15">
        <v>7.1</v>
      </c>
      <c r="S93" s="15">
        <v>3.3</v>
      </c>
      <c r="T93" s="62">
        <v>11</v>
      </c>
      <c r="U93" s="44" t="s">
        <v>375</v>
      </c>
      <c r="V93" s="31">
        <v>152</v>
      </c>
      <c r="W93" s="31">
        <v>150</v>
      </c>
      <c r="X93" s="5">
        <v>3.9</v>
      </c>
    </row>
    <row r="94" spans="1:25" s="1" customFormat="1" ht="12" customHeight="1">
      <c r="A94" s="53" t="s">
        <v>383</v>
      </c>
      <c r="B94" s="91">
        <f>SUM(Sheet1!B95:B96)</f>
        <v>23</v>
      </c>
      <c r="C94" s="91">
        <f>SUM(Sheet1!C95:C96)</f>
        <v>279</v>
      </c>
      <c r="D94" s="91">
        <f>SUM(Sheet1!D95:D96)</f>
        <v>3</v>
      </c>
      <c r="E94" s="91">
        <f>SUM(Sheet1!E95:E96)</f>
        <v>18</v>
      </c>
      <c r="F94" s="91">
        <f>SUM(Sheet1!F95:F96)</f>
        <v>15</v>
      </c>
      <c r="G94" s="91">
        <f>SUM(Sheet1!G95:G96)</f>
        <v>14</v>
      </c>
      <c r="H94" s="91">
        <f>SUM(Sheet1!H95:H96)</f>
        <v>213</v>
      </c>
      <c r="I94" s="91">
        <f>SUM(Sheet1!I95:I96)</f>
        <v>10</v>
      </c>
      <c r="J94" s="91">
        <f>SUM(Sheet1!J95:J96)</f>
        <v>6</v>
      </c>
      <c r="K94" s="6">
        <f>SUM(Sheet1!K95:K96)</f>
        <v>348</v>
      </c>
      <c r="L94" s="6">
        <f>SUM(Sheet1!L95:L96)</f>
        <v>98</v>
      </c>
      <c r="M94" s="6">
        <f>SUM(Sheet1!M95:M96)</f>
        <v>248</v>
      </c>
      <c r="N94" s="5">
        <f>M94/K94*100</f>
        <v>71.3</v>
      </c>
      <c r="O94" s="11" t="s">
        <v>148</v>
      </c>
      <c r="P94" s="8">
        <v>167</v>
      </c>
      <c r="Q94" s="5">
        <v>19.3</v>
      </c>
      <c r="R94" s="15">
        <v>6.3</v>
      </c>
      <c r="S94" s="15">
        <v>3.2</v>
      </c>
      <c r="T94" s="62">
        <v>15</v>
      </c>
      <c r="U94" s="44" t="s">
        <v>364</v>
      </c>
      <c r="V94" s="31">
        <v>151</v>
      </c>
      <c r="W94" s="31">
        <v>149</v>
      </c>
      <c r="X94" s="5">
        <v>3.8</v>
      </c>
    </row>
    <row r="95" spans="1:25" s="1" customFormat="1" ht="12" customHeight="1">
      <c r="A95" s="24" t="s">
        <v>80</v>
      </c>
      <c r="B95" s="88">
        <v>18</v>
      </c>
      <c r="C95" s="88">
        <v>124</v>
      </c>
      <c r="D95" s="88">
        <v>0</v>
      </c>
      <c r="E95" s="88">
        <v>4</v>
      </c>
      <c r="F95" s="88">
        <v>3</v>
      </c>
      <c r="G95" s="88">
        <v>6</v>
      </c>
      <c r="H95" s="88">
        <v>101</v>
      </c>
      <c r="I95" s="88">
        <v>6</v>
      </c>
      <c r="J95" s="88">
        <v>4</v>
      </c>
      <c r="K95" s="6">
        <v>146</v>
      </c>
      <c r="L95" s="6">
        <v>55</v>
      </c>
      <c r="M95" s="6">
        <v>91</v>
      </c>
      <c r="N95" s="5">
        <v>62.3</v>
      </c>
      <c r="O95" s="11" t="s">
        <v>149</v>
      </c>
      <c r="P95" s="8">
        <v>168</v>
      </c>
      <c r="Q95" s="5">
        <v>21.8</v>
      </c>
      <c r="R95" s="15">
        <v>6.7</v>
      </c>
      <c r="S95" s="15">
        <v>3.3</v>
      </c>
      <c r="T95" s="62">
        <v>11</v>
      </c>
      <c r="U95" s="44" t="s">
        <v>371</v>
      </c>
      <c r="V95" s="31">
        <v>154</v>
      </c>
      <c r="W95" s="31">
        <v>150</v>
      </c>
      <c r="X95" s="5">
        <v>3.9</v>
      </c>
    </row>
    <row r="96" spans="1:25" s="1" customFormat="1" ht="12" customHeight="1">
      <c r="A96" s="24" t="s">
        <v>81</v>
      </c>
      <c r="B96" s="88">
        <v>12</v>
      </c>
      <c r="C96" s="88">
        <v>125</v>
      </c>
      <c r="D96" s="88">
        <v>0</v>
      </c>
      <c r="E96" s="88">
        <v>5</v>
      </c>
      <c r="F96" s="88">
        <v>11</v>
      </c>
      <c r="G96" s="88">
        <v>9</v>
      </c>
      <c r="H96" s="88">
        <v>93</v>
      </c>
      <c r="I96" s="88">
        <v>3</v>
      </c>
      <c r="J96" s="88">
        <v>4</v>
      </c>
      <c r="K96" s="6">
        <v>146</v>
      </c>
      <c r="L96" s="6">
        <v>29</v>
      </c>
      <c r="M96" s="6">
        <v>117</v>
      </c>
      <c r="N96" s="5">
        <v>80.099999999999994</v>
      </c>
      <c r="O96" s="11" t="s">
        <v>236</v>
      </c>
      <c r="P96" s="8">
        <v>194</v>
      </c>
      <c r="Q96" s="5">
        <v>20.3</v>
      </c>
      <c r="R96" s="15">
        <v>6.5</v>
      </c>
      <c r="S96" s="15">
        <v>3</v>
      </c>
      <c r="T96" s="62">
        <v>20</v>
      </c>
      <c r="U96" s="54" t="s">
        <v>384</v>
      </c>
      <c r="V96" s="31">
        <v>151</v>
      </c>
      <c r="W96" s="31">
        <v>148</v>
      </c>
      <c r="X96" s="5">
        <v>3.8</v>
      </c>
      <c r="Y96" s="1">
        <v>430</v>
      </c>
    </row>
    <row r="97" spans="1:25" s="1" customFormat="1" ht="12" customHeight="1">
      <c r="A97" s="24"/>
      <c r="B97" s="88"/>
      <c r="C97" s="88"/>
      <c r="D97" s="88"/>
      <c r="E97" s="88"/>
      <c r="F97" s="88"/>
      <c r="G97" s="88"/>
      <c r="H97" s="88"/>
      <c r="I97" s="88"/>
      <c r="J97" s="88"/>
      <c r="K97" s="6"/>
      <c r="L97" s="6"/>
      <c r="M97" s="6"/>
      <c r="N97" s="5"/>
      <c r="O97" s="11"/>
      <c r="P97" s="8"/>
      <c r="Q97" s="5"/>
      <c r="R97" s="15"/>
      <c r="S97" s="15"/>
      <c r="T97" s="62">
        <v>20</v>
      </c>
      <c r="U97" s="55" t="s">
        <v>385</v>
      </c>
      <c r="V97" s="31">
        <v>149</v>
      </c>
      <c r="W97" s="31">
        <v>146</v>
      </c>
      <c r="X97" s="5">
        <v>3.7</v>
      </c>
      <c r="Y97" s="1">
        <v>215</v>
      </c>
    </row>
    <row r="98" spans="1:25" s="1" customFormat="1" ht="12" customHeight="1">
      <c r="A98" s="24" t="s">
        <v>82</v>
      </c>
      <c r="B98" s="88">
        <v>6</v>
      </c>
      <c r="C98" s="88">
        <v>67</v>
      </c>
      <c r="D98" s="88">
        <v>0</v>
      </c>
      <c r="E98" s="88">
        <v>1</v>
      </c>
      <c r="F98" s="88">
        <v>3</v>
      </c>
      <c r="G98" s="88">
        <v>2</v>
      </c>
      <c r="H98" s="88">
        <v>58</v>
      </c>
      <c r="I98" s="88">
        <v>2</v>
      </c>
      <c r="J98" s="88">
        <v>1</v>
      </c>
      <c r="K98" s="6">
        <v>78</v>
      </c>
      <c r="L98" s="6">
        <v>28</v>
      </c>
      <c r="M98" s="6">
        <v>50</v>
      </c>
      <c r="N98" s="5">
        <v>64.099999999999994</v>
      </c>
      <c r="O98" s="11" t="s">
        <v>238</v>
      </c>
      <c r="P98" s="8">
        <v>160</v>
      </c>
      <c r="Q98" s="5">
        <v>22.8</v>
      </c>
      <c r="R98" s="15">
        <v>7</v>
      </c>
      <c r="S98" s="15">
        <v>3.1</v>
      </c>
      <c r="T98" s="62">
        <v>11</v>
      </c>
      <c r="U98" s="44" t="s">
        <v>378</v>
      </c>
      <c r="V98" s="31">
        <v>154</v>
      </c>
      <c r="W98" s="31">
        <v>150</v>
      </c>
      <c r="X98" s="5">
        <v>3.9</v>
      </c>
    </row>
    <row r="99" spans="1:25" s="1" customFormat="1" ht="12" customHeight="1">
      <c r="A99" s="24" t="s">
        <v>83</v>
      </c>
      <c r="B99" s="88">
        <v>18</v>
      </c>
      <c r="C99" s="88">
        <v>204</v>
      </c>
      <c r="D99" s="88">
        <v>0</v>
      </c>
      <c r="E99" s="88">
        <v>20</v>
      </c>
      <c r="F99" s="88">
        <v>15</v>
      </c>
      <c r="G99" s="88">
        <v>19</v>
      </c>
      <c r="H99" s="88">
        <v>140</v>
      </c>
      <c r="I99" s="88">
        <v>4</v>
      </c>
      <c r="J99" s="88">
        <v>6</v>
      </c>
      <c r="K99" s="6">
        <v>228</v>
      </c>
      <c r="L99" s="6">
        <v>86</v>
      </c>
      <c r="M99" s="6">
        <v>142</v>
      </c>
      <c r="N99" s="5">
        <v>62.3</v>
      </c>
      <c r="O99" s="11" t="s">
        <v>150</v>
      </c>
      <c r="P99" s="8">
        <v>172</v>
      </c>
      <c r="Q99" s="5">
        <v>19.8</v>
      </c>
      <c r="R99" s="15">
        <v>6.4</v>
      </c>
      <c r="S99" s="15">
        <v>3</v>
      </c>
      <c r="T99" s="62">
        <v>11</v>
      </c>
      <c r="U99" s="44" t="s">
        <v>372</v>
      </c>
      <c r="V99" s="31">
        <v>155</v>
      </c>
      <c r="W99" s="31">
        <v>152</v>
      </c>
      <c r="X99" s="5">
        <v>4.0999999999999996</v>
      </c>
    </row>
    <row r="100" spans="1:25" s="1" customFormat="1" ht="12" customHeight="1">
      <c r="A100" s="24" t="s">
        <v>84</v>
      </c>
      <c r="B100" s="88">
        <v>10</v>
      </c>
      <c r="C100" s="88">
        <v>148</v>
      </c>
      <c r="D100" s="88">
        <v>4</v>
      </c>
      <c r="E100" s="88">
        <v>5</v>
      </c>
      <c r="F100" s="88">
        <v>15</v>
      </c>
      <c r="G100" s="88">
        <v>19</v>
      </c>
      <c r="H100" s="88">
        <v>96</v>
      </c>
      <c r="I100" s="88">
        <v>1</v>
      </c>
      <c r="J100" s="88">
        <v>8</v>
      </c>
      <c r="K100" s="4">
        <v>230</v>
      </c>
      <c r="L100" s="4">
        <v>77</v>
      </c>
      <c r="M100" s="4">
        <v>153</v>
      </c>
      <c r="N100" s="5">
        <v>66.5</v>
      </c>
      <c r="O100" s="11" t="s">
        <v>151</v>
      </c>
      <c r="P100" s="8">
        <v>163</v>
      </c>
      <c r="Q100" s="5">
        <v>23.4</v>
      </c>
      <c r="R100" s="15">
        <v>7.9</v>
      </c>
      <c r="S100" s="15">
        <v>3.8</v>
      </c>
      <c r="T100" s="62">
        <v>11</v>
      </c>
      <c r="U100" s="44" t="s">
        <v>373</v>
      </c>
      <c r="V100" s="31">
        <v>152</v>
      </c>
      <c r="W100" s="31">
        <v>149</v>
      </c>
      <c r="X100" s="5">
        <v>3.9</v>
      </c>
    </row>
    <row r="101" spans="1:25" s="1" customFormat="1" ht="12" customHeight="1">
      <c r="A101" s="24" t="s">
        <v>246</v>
      </c>
      <c r="B101" s="88">
        <v>27</v>
      </c>
      <c r="C101" s="88">
        <v>215</v>
      </c>
      <c r="D101" s="88">
        <v>0</v>
      </c>
      <c r="E101" s="88">
        <v>7</v>
      </c>
      <c r="F101" s="88">
        <v>8</v>
      </c>
      <c r="G101" s="88">
        <v>19</v>
      </c>
      <c r="H101" s="88">
        <v>169</v>
      </c>
      <c r="I101" s="88">
        <v>4</v>
      </c>
      <c r="J101" s="88">
        <v>8</v>
      </c>
      <c r="K101" s="6">
        <v>268</v>
      </c>
      <c r="L101" s="6">
        <v>95</v>
      </c>
      <c r="M101" s="6">
        <v>173</v>
      </c>
      <c r="N101" s="5">
        <v>64.599999999999994</v>
      </c>
      <c r="O101" s="11" t="s">
        <v>247</v>
      </c>
      <c r="P101" s="8">
        <v>169</v>
      </c>
      <c r="Q101" s="5">
        <v>19.7</v>
      </c>
      <c r="R101" s="15">
        <v>6.1</v>
      </c>
      <c r="S101" s="15">
        <v>3.4</v>
      </c>
      <c r="T101" s="62">
        <v>11</v>
      </c>
      <c r="U101" s="54" t="s">
        <v>374</v>
      </c>
      <c r="V101" s="31">
        <v>154</v>
      </c>
      <c r="W101" s="31">
        <v>151</v>
      </c>
      <c r="X101" s="5">
        <v>3.9</v>
      </c>
      <c r="Y101" s="1">
        <v>109</v>
      </c>
    </row>
    <row r="102" spans="1:25" s="1" customFormat="1" ht="12" customHeight="1">
      <c r="A102" s="24"/>
      <c r="B102" s="88"/>
      <c r="C102" s="88"/>
      <c r="D102" s="88"/>
      <c r="E102" s="88"/>
      <c r="F102" s="88"/>
      <c r="G102" s="88"/>
      <c r="H102" s="88"/>
      <c r="I102" s="88"/>
      <c r="J102" s="88"/>
      <c r="K102" s="6"/>
      <c r="L102" s="6"/>
      <c r="M102" s="6"/>
      <c r="N102" s="5"/>
      <c r="O102" s="11"/>
      <c r="P102" s="8"/>
      <c r="Q102" s="5"/>
      <c r="R102" s="15"/>
      <c r="S102" s="15"/>
      <c r="T102" s="62">
        <v>11</v>
      </c>
      <c r="U102" s="55" t="s">
        <v>379</v>
      </c>
      <c r="V102" s="31">
        <v>156</v>
      </c>
      <c r="W102" s="31">
        <v>156</v>
      </c>
      <c r="X102" s="5">
        <v>4.0999999999999996</v>
      </c>
      <c r="Y102" s="1">
        <v>150</v>
      </c>
    </row>
    <row r="103" spans="1:25" s="1" customFormat="1" ht="12" customHeight="1">
      <c r="A103" s="24" t="s">
        <v>85</v>
      </c>
      <c r="B103" s="88">
        <v>72</v>
      </c>
      <c r="C103" s="88">
        <v>457</v>
      </c>
      <c r="D103" s="88">
        <v>5</v>
      </c>
      <c r="E103" s="88">
        <v>29</v>
      </c>
      <c r="F103" s="88">
        <v>19</v>
      </c>
      <c r="G103" s="88">
        <v>43</v>
      </c>
      <c r="H103" s="88">
        <v>339</v>
      </c>
      <c r="I103" s="88">
        <v>15</v>
      </c>
      <c r="J103" s="88">
        <v>7</v>
      </c>
      <c r="K103" s="19">
        <v>555</v>
      </c>
      <c r="L103" s="19">
        <v>224</v>
      </c>
      <c r="M103" s="19">
        <v>331</v>
      </c>
      <c r="N103" s="5">
        <v>59.6</v>
      </c>
      <c r="O103" s="11" t="s">
        <v>132</v>
      </c>
      <c r="P103" s="8">
        <v>184</v>
      </c>
      <c r="Q103" s="5">
        <v>20.7</v>
      </c>
      <c r="R103" s="15">
        <v>7.6</v>
      </c>
      <c r="S103" s="15">
        <v>4.4000000000000004</v>
      </c>
      <c r="T103" s="62">
        <v>10</v>
      </c>
      <c r="U103" s="44" t="s">
        <v>132</v>
      </c>
      <c r="V103" s="31">
        <v>156</v>
      </c>
      <c r="W103" s="31">
        <v>149</v>
      </c>
      <c r="X103" s="5">
        <v>4.0999999999999996</v>
      </c>
    </row>
    <row r="104" spans="1:25" s="1" customFormat="1" ht="12" customHeight="1">
      <c r="A104" s="24" t="s">
        <v>86</v>
      </c>
      <c r="B104" s="88">
        <v>624</v>
      </c>
      <c r="C104" s="88">
        <v>429</v>
      </c>
      <c r="D104" s="88">
        <v>1</v>
      </c>
      <c r="E104" s="88">
        <v>63</v>
      </c>
      <c r="F104" s="88">
        <v>17</v>
      </c>
      <c r="G104" s="88">
        <v>24</v>
      </c>
      <c r="H104" s="88">
        <v>313</v>
      </c>
      <c r="I104" s="88">
        <v>6</v>
      </c>
      <c r="J104" s="88">
        <v>5</v>
      </c>
      <c r="K104" s="6">
        <v>1124</v>
      </c>
      <c r="L104" s="6">
        <v>737</v>
      </c>
      <c r="M104" s="6">
        <v>387</v>
      </c>
      <c r="N104" s="5">
        <v>34.4</v>
      </c>
      <c r="O104" s="11" t="s">
        <v>133</v>
      </c>
      <c r="P104" s="8">
        <v>214</v>
      </c>
      <c r="Q104" s="5">
        <v>20.100000000000001</v>
      </c>
      <c r="R104" s="15">
        <v>5.7</v>
      </c>
      <c r="S104" s="15">
        <v>2.5</v>
      </c>
      <c r="T104" s="62">
        <v>10</v>
      </c>
      <c r="U104" s="54" t="s">
        <v>133</v>
      </c>
      <c r="V104" s="31">
        <v>155</v>
      </c>
      <c r="W104" s="31">
        <v>160</v>
      </c>
      <c r="X104" s="5">
        <v>3.9</v>
      </c>
      <c r="Y104" s="1">
        <v>11235</v>
      </c>
    </row>
    <row r="105" spans="1:25" s="1" customFormat="1" ht="12" customHeight="1">
      <c r="A105" s="24"/>
      <c r="B105" s="88"/>
      <c r="C105" s="88"/>
      <c r="D105" s="88"/>
      <c r="E105" s="88"/>
      <c r="F105" s="88"/>
      <c r="G105" s="88"/>
      <c r="H105" s="88"/>
      <c r="I105" s="88"/>
      <c r="J105" s="88"/>
      <c r="K105" s="6"/>
      <c r="L105" s="6"/>
      <c r="M105" s="6"/>
      <c r="N105" s="5"/>
      <c r="O105" s="11"/>
      <c r="P105" s="8"/>
      <c r="Q105" s="5"/>
      <c r="R105" s="15"/>
      <c r="S105" s="15"/>
      <c r="T105" s="62">
        <v>10</v>
      </c>
      <c r="U105" s="55" t="s">
        <v>358</v>
      </c>
      <c r="V105" s="31">
        <v>153</v>
      </c>
      <c r="W105" s="31">
        <v>161</v>
      </c>
      <c r="X105" s="5">
        <v>3.6</v>
      </c>
      <c r="Y105" s="1">
        <v>107</v>
      </c>
    </row>
    <row r="106" spans="1:25" s="1" customFormat="1" ht="12" customHeight="1">
      <c r="A106" s="24" t="s">
        <v>87</v>
      </c>
      <c r="B106" s="88">
        <v>150</v>
      </c>
      <c r="C106" s="88">
        <v>489</v>
      </c>
      <c r="D106" s="88">
        <v>4</v>
      </c>
      <c r="E106" s="88">
        <v>36</v>
      </c>
      <c r="F106" s="88">
        <v>28</v>
      </c>
      <c r="G106" s="88">
        <v>24</v>
      </c>
      <c r="H106" s="88">
        <v>374</v>
      </c>
      <c r="I106" s="88">
        <v>10</v>
      </c>
      <c r="J106" s="88">
        <v>13</v>
      </c>
      <c r="K106" s="6">
        <v>686</v>
      </c>
      <c r="L106" s="6">
        <v>390</v>
      </c>
      <c r="M106" s="6">
        <v>296</v>
      </c>
      <c r="N106" s="5">
        <v>43.1</v>
      </c>
      <c r="O106" s="11" t="s">
        <v>134</v>
      </c>
      <c r="P106" s="8">
        <v>204</v>
      </c>
      <c r="Q106" s="5">
        <v>20.7</v>
      </c>
      <c r="R106" s="15">
        <v>6.3</v>
      </c>
      <c r="S106" s="15">
        <v>2.7</v>
      </c>
      <c r="T106" s="62">
        <v>10</v>
      </c>
      <c r="U106" s="44" t="s">
        <v>359</v>
      </c>
      <c r="V106" s="31">
        <v>156</v>
      </c>
      <c r="W106" s="31">
        <v>151</v>
      </c>
      <c r="X106" s="5">
        <v>4.2</v>
      </c>
    </row>
    <row r="107" spans="1:25" s="1" customFormat="1" ht="12" customHeight="1">
      <c r="A107" s="24" t="s">
        <v>88</v>
      </c>
      <c r="B107" s="88">
        <v>113</v>
      </c>
      <c r="C107" s="88">
        <v>509</v>
      </c>
      <c r="D107" s="88">
        <v>2</v>
      </c>
      <c r="E107" s="88">
        <v>31</v>
      </c>
      <c r="F107" s="88">
        <v>40</v>
      </c>
      <c r="G107" s="88">
        <v>47</v>
      </c>
      <c r="H107" s="88">
        <v>367</v>
      </c>
      <c r="I107" s="88">
        <v>18</v>
      </c>
      <c r="J107" s="88">
        <v>4</v>
      </c>
      <c r="K107" s="6">
        <v>656</v>
      </c>
      <c r="L107" s="6">
        <v>254</v>
      </c>
      <c r="M107" s="6">
        <v>402</v>
      </c>
      <c r="N107" s="5">
        <v>61.3</v>
      </c>
      <c r="O107" s="11" t="s">
        <v>135</v>
      </c>
      <c r="P107" s="8">
        <v>209</v>
      </c>
      <c r="Q107" s="5">
        <v>23</v>
      </c>
      <c r="R107" s="15">
        <v>7</v>
      </c>
      <c r="S107" s="15">
        <v>3</v>
      </c>
      <c r="T107" s="62">
        <v>11</v>
      </c>
      <c r="U107" s="44" t="s">
        <v>135</v>
      </c>
      <c r="V107" s="31">
        <v>152</v>
      </c>
      <c r="W107" s="31">
        <v>148</v>
      </c>
      <c r="X107" s="5">
        <v>3.9</v>
      </c>
    </row>
    <row r="108" spans="1:25" s="1" customFormat="1" ht="12" customHeight="1">
      <c r="A108" s="24" t="s">
        <v>89</v>
      </c>
      <c r="B108" s="88">
        <v>20</v>
      </c>
      <c r="C108" s="88">
        <v>83</v>
      </c>
      <c r="D108" s="88">
        <v>1</v>
      </c>
      <c r="E108" s="88">
        <v>8</v>
      </c>
      <c r="F108" s="88">
        <v>14</v>
      </c>
      <c r="G108" s="88">
        <v>15</v>
      </c>
      <c r="H108" s="88">
        <v>40</v>
      </c>
      <c r="I108" s="88">
        <v>4</v>
      </c>
      <c r="J108" s="88">
        <v>1</v>
      </c>
      <c r="K108" s="6">
        <v>111</v>
      </c>
      <c r="L108" s="6">
        <v>33</v>
      </c>
      <c r="M108" s="6">
        <v>78</v>
      </c>
      <c r="N108" s="5">
        <v>70.3</v>
      </c>
      <c r="O108" s="42" t="s">
        <v>272</v>
      </c>
      <c r="P108" s="8" t="s">
        <v>273</v>
      </c>
      <c r="Q108" s="10">
        <f>AVERAGE(Sheet1!Q107:Q109)</f>
        <v>20.2</v>
      </c>
      <c r="R108" s="10">
        <f>AVERAGE(Sheet1!R107:R109)</f>
        <v>7.03</v>
      </c>
      <c r="S108" s="10">
        <f>AVERAGE(Sheet1!S107:S109)</f>
        <v>2.93</v>
      </c>
      <c r="T108" s="62">
        <v>11</v>
      </c>
      <c r="U108" s="58" t="s">
        <v>412</v>
      </c>
      <c r="V108" s="31">
        <v>150</v>
      </c>
      <c r="W108" s="31">
        <v>148</v>
      </c>
      <c r="X108" s="5">
        <v>3.7</v>
      </c>
      <c r="Y108" s="1">
        <v>15</v>
      </c>
    </row>
    <row r="109" spans="1:25" s="1" customFormat="1" ht="12" customHeight="1">
      <c r="A109" s="43" t="s">
        <v>274</v>
      </c>
      <c r="B109" s="91">
        <f>SUM(Sheet1!B110:B111)</f>
        <v>15</v>
      </c>
      <c r="C109" s="91">
        <f>SUM(Sheet1!C110:C111)</f>
        <v>149</v>
      </c>
      <c r="D109" s="91">
        <f>SUM(Sheet1!D110:D111)</f>
        <v>0</v>
      </c>
      <c r="E109" s="91">
        <f>SUM(Sheet1!E110:E111)</f>
        <v>4</v>
      </c>
      <c r="F109" s="91">
        <f>SUM(Sheet1!F110:F111)</f>
        <v>11</v>
      </c>
      <c r="G109" s="91">
        <f>SUM(Sheet1!G110:G111)</f>
        <v>8</v>
      </c>
      <c r="H109" s="91">
        <f>SUM(Sheet1!H110:H111)</f>
        <v>120</v>
      </c>
      <c r="I109" s="91">
        <f>SUM(Sheet1!I110:I111)</f>
        <v>3</v>
      </c>
      <c r="J109" s="91">
        <f>SUM(Sheet1!J110:J111)</f>
        <v>3</v>
      </c>
      <c r="K109" s="6">
        <f>SUM(Sheet1!K110:K111)</f>
        <v>183</v>
      </c>
      <c r="L109" s="6">
        <f>SUM(Sheet1!L110:L111)</f>
        <v>79</v>
      </c>
      <c r="M109" s="6">
        <f>SUM(Sheet1!M110:M111)</f>
        <v>104</v>
      </c>
      <c r="N109" s="5">
        <f>M109/K109*100</f>
        <v>56.8</v>
      </c>
      <c r="O109" s="11" t="s">
        <v>137</v>
      </c>
      <c r="P109" s="8">
        <v>187</v>
      </c>
      <c r="Q109" s="5">
        <v>17.399999999999999</v>
      </c>
      <c r="R109" s="15">
        <v>6</v>
      </c>
      <c r="S109" s="15">
        <v>3.7</v>
      </c>
      <c r="T109" s="62">
        <v>11</v>
      </c>
      <c r="U109" s="44" t="s">
        <v>360</v>
      </c>
      <c r="V109" s="31">
        <v>147</v>
      </c>
      <c r="W109" s="31">
        <v>145</v>
      </c>
      <c r="X109" s="5">
        <v>3.5</v>
      </c>
    </row>
    <row r="110" spans="1:25" s="1" customFormat="1" ht="12" customHeight="1">
      <c r="A110" s="24" t="s">
        <v>92</v>
      </c>
      <c r="B110" s="88">
        <v>57</v>
      </c>
      <c r="C110" s="88">
        <v>167</v>
      </c>
      <c r="D110" s="88">
        <v>1</v>
      </c>
      <c r="E110" s="88">
        <v>5</v>
      </c>
      <c r="F110" s="88">
        <v>5</v>
      </c>
      <c r="G110" s="88">
        <v>10</v>
      </c>
      <c r="H110" s="88">
        <v>139</v>
      </c>
      <c r="I110" s="88">
        <v>4</v>
      </c>
      <c r="J110" s="88">
        <v>3</v>
      </c>
      <c r="K110" s="6">
        <v>234</v>
      </c>
      <c r="L110" s="6">
        <v>125</v>
      </c>
      <c r="M110" s="6">
        <v>108</v>
      </c>
      <c r="N110" s="5">
        <v>46.2</v>
      </c>
      <c r="O110" s="11" t="s">
        <v>138</v>
      </c>
      <c r="P110" s="8">
        <v>195</v>
      </c>
      <c r="Q110" s="5">
        <v>21.4</v>
      </c>
      <c r="R110" s="15">
        <v>6.2</v>
      </c>
      <c r="S110" s="15">
        <v>2.5</v>
      </c>
      <c r="T110" s="62">
        <v>11</v>
      </c>
      <c r="U110" s="44" t="s">
        <v>363</v>
      </c>
      <c r="V110" s="31">
        <v>154</v>
      </c>
      <c r="W110" s="31">
        <v>151</v>
      </c>
      <c r="X110" s="5">
        <v>3.8</v>
      </c>
    </row>
    <row r="111" spans="1:25" s="1" customFormat="1" ht="12" customHeight="1">
      <c r="A111" s="24" t="s">
        <v>93</v>
      </c>
      <c r="B111" s="88">
        <v>32</v>
      </c>
      <c r="C111" s="88">
        <v>70</v>
      </c>
      <c r="D111" s="88">
        <v>0</v>
      </c>
      <c r="E111" s="88">
        <v>7</v>
      </c>
      <c r="F111" s="88">
        <v>3</v>
      </c>
      <c r="G111" s="88">
        <v>1</v>
      </c>
      <c r="H111" s="88">
        <v>57</v>
      </c>
      <c r="I111" s="88">
        <v>1</v>
      </c>
      <c r="J111" s="88">
        <v>1</v>
      </c>
      <c r="K111" s="6">
        <v>114</v>
      </c>
      <c r="L111" s="6">
        <v>71</v>
      </c>
      <c r="M111" s="6">
        <v>43</v>
      </c>
      <c r="N111" s="5">
        <v>37.700000000000003</v>
      </c>
      <c r="O111" s="11" t="s">
        <v>139</v>
      </c>
      <c r="P111" s="8">
        <v>199</v>
      </c>
      <c r="Q111" s="5">
        <v>22.1</v>
      </c>
      <c r="R111" s="15">
        <v>6.8</v>
      </c>
      <c r="S111" s="15">
        <v>2.6</v>
      </c>
      <c r="T111" s="62">
        <v>10</v>
      </c>
      <c r="U111" s="44" t="s">
        <v>362</v>
      </c>
      <c r="V111" s="31">
        <v>156</v>
      </c>
      <c r="W111" s="31">
        <v>152</v>
      </c>
      <c r="X111" s="5">
        <v>4.0999999999999996</v>
      </c>
    </row>
    <row r="112" spans="1:25" s="1" customFormat="1" ht="12" customHeight="1">
      <c r="A112" s="24" t="s">
        <v>94</v>
      </c>
      <c r="B112" s="88">
        <v>94</v>
      </c>
      <c r="C112" s="88">
        <v>159</v>
      </c>
      <c r="D112" s="88">
        <v>0</v>
      </c>
      <c r="E112" s="88">
        <v>17</v>
      </c>
      <c r="F112" s="88">
        <v>5</v>
      </c>
      <c r="G112" s="88">
        <v>10</v>
      </c>
      <c r="H112" s="88">
        <v>120</v>
      </c>
      <c r="I112" s="88">
        <v>1</v>
      </c>
      <c r="J112" s="88">
        <v>6</v>
      </c>
      <c r="K112" s="6">
        <v>272</v>
      </c>
      <c r="L112" s="6">
        <v>111</v>
      </c>
      <c r="M112" s="6">
        <v>161</v>
      </c>
      <c r="N112" s="5">
        <v>59.2</v>
      </c>
      <c r="O112" s="11" t="s">
        <v>140</v>
      </c>
      <c r="P112" s="8">
        <v>201</v>
      </c>
      <c r="Q112" s="5">
        <v>22.6</v>
      </c>
      <c r="R112" s="15">
        <v>7.2</v>
      </c>
      <c r="S112" s="15">
        <v>3.5</v>
      </c>
      <c r="T112" s="62">
        <v>14</v>
      </c>
      <c r="U112" s="44" t="s">
        <v>140</v>
      </c>
      <c r="V112" s="31">
        <v>157</v>
      </c>
      <c r="W112" s="31">
        <v>153</v>
      </c>
      <c r="X112" s="5">
        <v>4.0999999999999996</v>
      </c>
    </row>
    <row r="113" spans="1:25" s="1" customFormat="1" ht="12" customHeight="1">
      <c r="A113" s="24" t="s">
        <v>117</v>
      </c>
      <c r="B113" s="88">
        <v>31</v>
      </c>
      <c r="C113" s="88">
        <v>68</v>
      </c>
      <c r="D113" s="88">
        <v>1</v>
      </c>
      <c r="E113" s="88">
        <v>10</v>
      </c>
      <c r="F113" s="88">
        <v>5</v>
      </c>
      <c r="G113" s="88">
        <v>5</v>
      </c>
      <c r="H113" s="88">
        <v>45</v>
      </c>
      <c r="I113" s="88">
        <v>1</v>
      </c>
      <c r="J113" s="88">
        <v>1</v>
      </c>
      <c r="K113" s="6">
        <v>104</v>
      </c>
      <c r="L113" s="6">
        <v>46</v>
      </c>
      <c r="M113" s="6">
        <v>58</v>
      </c>
      <c r="N113" s="5">
        <v>55.8</v>
      </c>
      <c r="O113" s="11" t="s">
        <v>243</v>
      </c>
      <c r="P113" s="8">
        <v>203</v>
      </c>
      <c r="Q113" s="5">
        <v>21.5</v>
      </c>
      <c r="R113" s="15">
        <v>7.7</v>
      </c>
      <c r="S113" s="15">
        <v>3.7</v>
      </c>
      <c r="T113" s="62">
        <v>19</v>
      </c>
      <c r="U113" s="44" t="s">
        <v>380</v>
      </c>
      <c r="V113" s="31">
        <v>154</v>
      </c>
      <c r="W113" s="31">
        <v>153</v>
      </c>
      <c r="X113" s="5">
        <v>4</v>
      </c>
    </row>
    <row r="114" spans="1:25" s="1" customFormat="1" ht="12" customHeight="1">
      <c r="A114" s="24" t="s">
        <v>256</v>
      </c>
      <c r="B114" s="13">
        <v>73</v>
      </c>
      <c r="C114" s="13">
        <v>169</v>
      </c>
      <c r="D114" s="13">
        <v>2</v>
      </c>
      <c r="E114" s="13">
        <v>9</v>
      </c>
      <c r="F114" s="13">
        <v>29</v>
      </c>
      <c r="G114" s="13">
        <v>15</v>
      </c>
      <c r="H114" s="13">
        <v>106</v>
      </c>
      <c r="I114" s="13">
        <v>4</v>
      </c>
      <c r="J114" s="13">
        <v>4</v>
      </c>
      <c r="K114" s="6">
        <v>264</v>
      </c>
      <c r="L114" s="6">
        <v>96</v>
      </c>
      <c r="M114" s="6">
        <v>168</v>
      </c>
      <c r="N114" s="5">
        <v>63.6</v>
      </c>
      <c r="O114" s="42" t="s">
        <v>275</v>
      </c>
      <c r="P114" s="8" t="s">
        <v>276</v>
      </c>
      <c r="Q114" s="10">
        <f>AVERAGE(Sheet1!Q116:Q118)</f>
        <v>21.03</v>
      </c>
      <c r="R114" s="10">
        <f>AVERAGE(Sheet1!R116:R118)</f>
        <v>7.07</v>
      </c>
      <c r="S114" s="10">
        <f>AVERAGE(Sheet1!S116:S118)</f>
        <v>3.37</v>
      </c>
      <c r="T114" s="62">
        <v>11</v>
      </c>
      <c r="U114" s="54" t="s">
        <v>143</v>
      </c>
      <c r="V114" s="31">
        <v>154</v>
      </c>
      <c r="W114" s="31">
        <v>155</v>
      </c>
      <c r="X114" s="5">
        <v>4.2</v>
      </c>
      <c r="Y114" s="1">
        <v>27</v>
      </c>
    </row>
    <row r="115" spans="1:25" s="1" customFormat="1" ht="12" customHeight="1">
      <c r="A115" s="24"/>
      <c r="B115" s="13"/>
      <c r="C115" s="13"/>
      <c r="D115" s="13"/>
      <c r="E115" s="13"/>
      <c r="F115" s="13"/>
      <c r="G115" s="13"/>
      <c r="H115" s="13"/>
      <c r="I115" s="13"/>
      <c r="J115" s="13"/>
      <c r="K115" s="6"/>
      <c r="L115" s="6"/>
      <c r="M115" s="6"/>
      <c r="N115" s="5"/>
      <c r="O115" s="11"/>
      <c r="P115" s="8"/>
      <c r="Q115" s="10"/>
      <c r="R115" s="10"/>
      <c r="S115" s="10"/>
      <c r="T115" s="62">
        <v>11</v>
      </c>
      <c r="U115" s="56" t="s">
        <v>144</v>
      </c>
      <c r="V115" s="31">
        <v>149</v>
      </c>
      <c r="W115" s="31">
        <v>145</v>
      </c>
      <c r="X115" s="5">
        <v>3.7</v>
      </c>
      <c r="Y115" s="1">
        <v>132</v>
      </c>
    </row>
    <row r="116" spans="1:25" s="1" customFormat="1" ht="12" customHeight="1">
      <c r="A116" s="24"/>
      <c r="B116" s="13"/>
      <c r="C116" s="13"/>
      <c r="D116" s="13"/>
      <c r="E116" s="13"/>
      <c r="F116" s="13"/>
      <c r="G116" s="13"/>
      <c r="H116" s="13"/>
      <c r="I116" s="13"/>
      <c r="J116" s="13"/>
      <c r="K116" s="6"/>
      <c r="L116" s="6"/>
      <c r="M116" s="6"/>
      <c r="N116" s="5"/>
      <c r="O116" s="11"/>
      <c r="P116" s="8"/>
      <c r="Q116" s="10"/>
      <c r="R116" s="10"/>
      <c r="S116" s="10"/>
      <c r="T116" s="62">
        <v>12</v>
      </c>
      <c r="U116" s="55" t="s">
        <v>387</v>
      </c>
      <c r="V116" s="31">
        <v>154</v>
      </c>
      <c r="W116" s="31">
        <v>153</v>
      </c>
      <c r="X116" s="5">
        <v>4</v>
      </c>
      <c r="Y116" s="1">
        <v>358</v>
      </c>
    </row>
    <row r="117" spans="1:25" s="1" customFormat="1" ht="12" customHeight="1">
      <c r="A117" s="24" t="s">
        <v>95</v>
      </c>
      <c r="B117" s="88">
        <v>100</v>
      </c>
      <c r="C117" s="88">
        <v>144</v>
      </c>
      <c r="D117" s="88">
        <v>0</v>
      </c>
      <c r="E117" s="88">
        <v>14</v>
      </c>
      <c r="F117" s="88">
        <v>5</v>
      </c>
      <c r="G117" s="88">
        <v>8</v>
      </c>
      <c r="H117" s="88">
        <v>111</v>
      </c>
      <c r="I117" s="88">
        <v>3</v>
      </c>
      <c r="J117" s="88">
        <v>3</v>
      </c>
      <c r="K117" s="6">
        <v>261</v>
      </c>
      <c r="L117" s="6">
        <v>227</v>
      </c>
      <c r="M117" s="6">
        <v>34</v>
      </c>
      <c r="N117" s="5">
        <v>13</v>
      </c>
      <c r="O117" s="11" t="s">
        <v>119</v>
      </c>
      <c r="P117" s="8">
        <v>32</v>
      </c>
      <c r="Q117" s="5">
        <v>22.9</v>
      </c>
      <c r="R117" s="15">
        <v>5.8</v>
      </c>
      <c r="S117" s="15">
        <v>3.3</v>
      </c>
      <c r="T117" s="62">
        <v>9</v>
      </c>
      <c r="U117" s="54" t="s">
        <v>354</v>
      </c>
      <c r="V117" s="31">
        <v>153</v>
      </c>
      <c r="W117" s="31">
        <v>160</v>
      </c>
      <c r="X117" s="5">
        <v>3.8</v>
      </c>
      <c r="Y117" s="1">
        <v>4085</v>
      </c>
    </row>
    <row r="118" spans="1:25" s="1" customFormat="1" ht="12" customHeight="1">
      <c r="A118" s="24"/>
      <c r="B118" s="88"/>
      <c r="C118" s="88"/>
      <c r="D118" s="88"/>
      <c r="E118" s="88"/>
      <c r="F118" s="88"/>
      <c r="G118" s="88"/>
      <c r="H118" s="88"/>
      <c r="I118" s="88"/>
      <c r="J118" s="88"/>
      <c r="K118" s="6"/>
      <c r="L118" s="6"/>
      <c r="M118" s="6"/>
      <c r="N118" s="5"/>
      <c r="O118" s="11"/>
      <c r="P118" s="8"/>
      <c r="Q118" s="5"/>
      <c r="R118" s="15"/>
      <c r="S118" s="15"/>
      <c r="T118" s="62">
        <v>9</v>
      </c>
      <c r="U118" s="55" t="s">
        <v>355</v>
      </c>
      <c r="V118" s="31">
        <v>147</v>
      </c>
      <c r="W118" s="31">
        <v>156</v>
      </c>
      <c r="X118" s="5">
        <v>3.1</v>
      </c>
      <c r="Y118" s="1">
        <v>619</v>
      </c>
    </row>
    <row r="119" spans="1:25" s="1" customFormat="1" ht="12" customHeight="1">
      <c r="A119" s="24" t="s">
        <v>96</v>
      </c>
      <c r="B119" s="90">
        <v>380</v>
      </c>
      <c r="C119" s="90">
        <v>395</v>
      </c>
      <c r="D119" s="90">
        <v>1</v>
      </c>
      <c r="E119" s="90">
        <v>50</v>
      </c>
      <c r="F119" s="90">
        <v>14</v>
      </c>
      <c r="G119" s="90">
        <v>29</v>
      </c>
      <c r="H119" s="90">
        <v>289</v>
      </c>
      <c r="I119" s="90">
        <v>8</v>
      </c>
      <c r="J119" s="90">
        <v>4</v>
      </c>
      <c r="K119" s="6">
        <v>826</v>
      </c>
      <c r="L119" s="6">
        <v>567</v>
      </c>
      <c r="M119" s="6">
        <v>258</v>
      </c>
      <c r="N119" s="5">
        <v>31.2</v>
      </c>
      <c r="O119" s="11" t="s">
        <v>120</v>
      </c>
      <c r="P119" s="8">
        <v>31</v>
      </c>
      <c r="Q119" s="5">
        <v>22.1</v>
      </c>
      <c r="R119" s="15">
        <v>7.5</v>
      </c>
      <c r="S119" s="15">
        <v>3.3</v>
      </c>
      <c r="T119" s="62">
        <v>7</v>
      </c>
      <c r="U119" s="44" t="s">
        <v>341</v>
      </c>
      <c r="V119" s="31">
        <v>152</v>
      </c>
      <c r="W119" s="31">
        <v>161</v>
      </c>
      <c r="X119" s="5">
        <v>3.7</v>
      </c>
    </row>
    <row r="120" spans="1:25" s="1" customFormat="1" ht="12" customHeight="1">
      <c r="A120" s="24" t="s">
        <v>97</v>
      </c>
      <c r="B120" s="88">
        <v>375</v>
      </c>
      <c r="C120" s="88">
        <v>216</v>
      </c>
      <c r="D120" s="88">
        <v>0</v>
      </c>
      <c r="E120" s="88">
        <v>31</v>
      </c>
      <c r="F120" s="88">
        <v>10</v>
      </c>
      <c r="G120" s="88">
        <v>18</v>
      </c>
      <c r="H120" s="88">
        <v>149</v>
      </c>
      <c r="I120" s="88">
        <v>3</v>
      </c>
      <c r="J120" s="88">
        <v>5</v>
      </c>
      <c r="K120" s="6">
        <v>636</v>
      </c>
      <c r="L120" s="6">
        <v>488</v>
      </c>
      <c r="M120" s="6">
        <v>147</v>
      </c>
      <c r="N120" s="5">
        <v>23.1</v>
      </c>
      <c r="O120" s="11" t="s">
        <v>121</v>
      </c>
      <c r="P120" s="8">
        <v>14</v>
      </c>
      <c r="Q120" s="5">
        <v>19.2</v>
      </c>
      <c r="R120" s="15">
        <v>5.8</v>
      </c>
      <c r="S120" s="15">
        <v>2.6</v>
      </c>
      <c r="T120" s="62">
        <v>7</v>
      </c>
      <c r="U120" s="44" t="s">
        <v>342</v>
      </c>
      <c r="V120" s="31">
        <v>149</v>
      </c>
      <c r="W120" s="31">
        <v>158</v>
      </c>
      <c r="X120" s="5">
        <v>3.4</v>
      </c>
    </row>
    <row r="121" spans="1:25" s="1" customFormat="1" ht="12" customHeight="1">
      <c r="A121" s="24" t="s">
        <v>98</v>
      </c>
      <c r="B121" s="88">
        <v>1111</v>
      </c>
      <c r="C121" s="88">
        <v>618</v>
      </c>
      <c r="D121" s="88">
        <v>1</v>
      </c>
      <c r="E121" s="88">
        <v>160</v>
      </c>
      <c r="F121" s="88">
        <v>29</v>
      </c>
      <c r="G121" s="88">
        <v>35</v>
      </c>
      <c r="H121" s="88">
        <v>373</v>
      </c>
      <c r="I121" s="88">
        <v>12</v>
      </c>
      <c r="J121" s="88">
        <v>8</v>
      </c>
      <c r="K121" s="6">
        <v>1891</v>
      </c>
      <c r="L121" s="6">
        <v>1583</v>
      </c>
      <c r="M121" s="6">
        <v>302</v>
      </c>
      <c r="N121" s="5">
        <v>16</v>
      </c>
      <c r="O121" s="42" t="s">
        <v>277</v>
      </c>
      <c r="P121" s="8" t="s">
        <v>278</v>
      </c>
      <c r="Q121" s="10">
        <f>AVERAGE(Sheet1!Q122:Q123)</f>
        <v>19.149999999999999</v>
      </c>
      <c r="R121" s="10">
        <f>AVERAGE(Sheet1!R122:R123)</f>
        <v>5.35</v>
      </c>
      <c r="S121" s="10">
        <f>AVERAGE(Sheet1!S122:S123)</f>
        <v>2.35</v>
      </c>
      <c r="T121" s="62">
        <v>8</v>
      </c>
      <c r="U121" s="54" t="s">
        <v>343</v>
      </c>
      <c r="V121" s="31">
        <v>150</v>
      </c>
      <c r="W121" s="31">
        <v>161</v>
      </c>
      <c r="X121" s="5">
        <v>3.4</v>
      </c>
      <c r="Y121" s="1">
        <v>14427</v>
      </c>
    </row>
    <row r="122" spans="1:25" s="1" customFormat="1" ht="12" customHeight="1">
      <c r="A122" s="24"/>
      <c r="B122" s="88"/>
      <c r="C122" s="88"/>
      <c r="D122" s="88"/>
      <c r="E122" s="88"/>
      <c r="F122" s="88"/>
      <c r="G122" s="88"/>
      <c r="H122" s="88"/>
      <c r="I122" s="88"/>
      <c r="J122" s="88"/>
      <c r="K122" s="6"/>
      <c r="L122" s="6"/>
      <c r="M122" s="6"/>
      <c r="N122" s="5"/>
      <c r="O122" s="11"/>
      <c r="P122" s="8"/>
      <c r="Q122" s="10"/>
      <c r="R122" s="10"/>
      <c r="S122" s="10"/>
      <c r="T122" s="62">
        <v>8</v>
      </c>
      <c r="U122" s="56" t="s">
        <v>344</v>
      </c>
      <c r="V122" s="31">
        <v>144</v>
      </c>
      <c r="W122" s="31">
        <v>157</v>
      </c>
      <c r="X122" s="5">
        <v>2.8</v>
      </c>
      <c r="Y122" s="1">
        <v>6219</v>
      </c>
    </row>
    <row r="123" spans="1:25" s="1" customFormat="1" ht="12" customHeight="1">
      <c r="A123" s="24"/>
      <c r="B123" s="88"/>
      <c r="C123" s="88"/>
      <c r="D123" s="88"/>
      <c r="E123" s="88"/>
      <c r="F123" s="88"/>
      <c r="G123" s="88"/>
      <c r="H123" s="88"/>
      <c r="I123" s="88"/>
      <c r="J123" s="88"/>
      <c r="K123" s="6"/>
      <c r="L123" s="6"/>
      <c r="M123" s="6"/>
      <c r="N123" s="5"/>
      <c r="O123" s="11"/>
      <c r="P123" s="8"/>
      <c r="Q123" s="10"/>
      <c r="R123" s="10"/>
      <c r="S123" s="10"/>
      <c r="T123" s="62">
        <v>8</v>
      </c>
      <c r="U123" s="55" t="s">
        <v>345</v>
      </c>
      <c r="V123" s="31">
        <v>145</v>
      </c>
      <c r="W123" s="31">
        <v>157</v>
      </c>
      <c r="X123" s="5">
        <v>3</v>
      </c>
      <c r="Y123" s="1">
        <v>746</v>
      </c>
    </row>
    <row r="124" spans="1:25" s="1" customFormat="1" ht="12" customHeight="1">
      <c r="A124" s="24" t="s">
        <v>99</v>
      </c>
      <c r="B124" s="88">
        <v>155</v>
      </c>
      <c r="C124" s="88">
        <v>101</v>
      </c>
      <c r="D124" s="88">
        <v>0</v>
      </c>
      <c r="E124" s="88">
        <v>12</v>
      </c>
      <c r="F124" s="88">
        <v>8</v>
      </c>
      <c r="G124" s="88">
        <v>11</v>
      </c>
      <c r="H124" s="88">
        <v>68</v>
      </c>
      <c r="I124" s="88">
        <v>1</v>
      </c>
      <c r="J124" s="88">
        <v>1</v>
      </c>
      <c r="K124" s="6">
        <v>263</v>
      </c>
      <c r="L124" s="6">
        <v>184</v>
      </c>
      <c r="M124" s="6">
        <v>79</v>
      </c>
      <c r="N124" s="5">
        <v>30</v>
      </c>
      <c r="O124" s="42" t="s">
        <v>279</v>
      </c>
      <c r="P124" s="8" t="s">
        <v>280</v>
      </c>
      <c r="Q124" s="10">
        <f>AVERAGE(Sheet1!Q124:Q125)</f>
        <v>22.2</v>
      </c>
      <c r="R124" s="10">
        <f>AVERAGE(Sheet1!R124:R125)</f>
        <v>8.25</v>
      </c>
      <c r="S124" s="10">
        <f>AVERAGE(Sheet1!S124:S125)</f>
        <v>4.2</v>
      </c>
      <c r="T124" s="62">
        <v>8</v>
      </c>
      <c r="U124" s="54" t="s">
        <v>346</v>
      </c>
      <c r="V124" s="31">
        <v>148</v>
      </c>
      <c r="W124" s="31">
        <v>159</v>
      </c>
      <c r="X124" s="5">
        <v>3.3</v>
      </c>
      <c r="Y124" s="1">
        <v>2961</v>
      </c>
    </row>
    <row r="125" spans="1:25" s="1" customFormat="1" ht="12" customHeight="1">
      <c r="A125" s="24"/>
      <c r="B125" s="88"/>
      <c r="C125" s="88"/>
      <c r="D125" s="88"/>
      <c r="E125" s="88"/>
      <c r="F125" s="88"/>
      <c r="G125" s="88"/>
      <c r="H125" s="88"/>
      <c r="I125" s="88"/>
      <c r="J125" s="88"/>
      <c r="K125" s="6"/>
      <c r="L125" s="6"/>
      <c r="M125" s="6"/>
      <c r="N125" s="5"/>
      <c r="O125" s="11"/>
      <c r="P125" s="8"/>
      <c r="Q125" s="10"/>
      <c r="R125" s="10"/>
      <c r="S125" s="10"/>
      <c r="T125" s="62">
        <v>8</v>
      </c>
      <c r="U125" s="55" t="s">
        <v>347</v>
      </c>
      <c r="V125" s="31">
        <v>147</v>
      </c>
      <c r="W125" s="31">
        <v>158</v>
      </c>
      <c r="X125" s="5">
        <v>3.1</v>
      </c>
      <c r="Y125" s="1">
        <v>144</v>
      </c>
    </row>
    <row r="126" spans="1:25" s="1" customFormat="1" ht="12" customHeight="1">
      <c r="A126" s="24" t="s">
        <v>100</v>
      </c>
      <c r="B126" s="88">
        <v>349</v>
      </c>
      <c r="C126" s="88">
        <v>278</v>
      </c>
      <c r="D126" s="88">
        <v>2</v>
      </c>
      <c r="E126" s="88">
        <v>49</v>
      </c>
      <c r="F126" s="88">
        <v>12</v>
      </c>
      <c r="G126" s="88">
        <v>11</v>
      </c>
      <c r="H126" s="88">
        <v>186</v>
      </c>
      <c r="I126" s="88">
        <v>12</v>
      </c>
      <c r="J126" s="88">
        <v>6</v>
      </c>
      <c r="K126" s="6">
        <v>662</v>
      </c>
      <c r="L126" s="6">
        <v>496</v>
      </c>
      <c r="M126" s="6">
        <v>166</v>
      </c>
      <c r="N126" s="5">
        <v>25.1</v>
      </c>
      <c r="O126" s="16" t="s">
        <v>126</v>
      </c>
      <c r="P126" s="8">
        <v>2</v>
      </c>
      <c r="Q126" s="5">
        <v>19.2</v>
      </c>
      <c r="R126" s="15">
        <v>6.4</v>
      </c>
      <c r="S126" s="15">
        <v>2.5</v>
      </c>
      <c r="T126" s="62">
        <v>8</v>
      </c>
      <c r="U126" s="54" t="s">
        <v>126</v>
      </c>
      <c r="V126" s="31">
        <v>154</v>
      </c>
      <c r="W126" s="31">
        <v>162</v>
      </c>
      <c r="X126" s="5">
        <v>3.7</v>
      </c>
      <c r="Y126" s="1">
        <v>1439</v>
      </c>
    </row>
    <row r="127" spans="1:25" s="1" customFormat="1" ht="12" customHeight="1">
      <c r="A127" s="24"/>
      <c r="B127" s="88"/>
      <c r="C127" s="88"/>
      <c r="D127" s="88"/>
      <c r="E127" s="88"/>
      <c r="F127" s="88"/>
      <c r="G127" s="88"/>
      <c r="H127" s="88"/>
      <c r="I127" s="88"/>
      <c r="J127" s="88"/>
      <c r="K127" s="6"/>
      <c r="L127" s="6"/>
      <c r="M127" s="6"/>
      <c r="N127" s="5"/>
      <c r="O127" s="11"/>
      <c r="P127" s="8"/>
      <c r="Q127" s="5"/>
      <c r="R127" s="15"/>
      <c r="S127" s="15"/>
      <c r="T127" s="62">
        <v>8</v>
      </c>
      <c r="U127" s="55" t="s">
        <v>348</v>
      </c>
      <c r="V127" s="31">
        <v>152</v>
      </c>
      <c r="W127" s="31">
        <v>162</v>
      </c>
      <c r="X127" s="5">
        <v>3.6</v>
      </c>
      <c r="Y127" s="1">
        <v>1417</v>
      </c>
    </row>
    <row r="128" spans="1:25" s="1" customFormat="1" ht="12" customHeight="1">
      <c r="A128" s="24" t="s">
        <v>101</v>
      </c>
      <c r="B128" s="88">
        <v>569</v>
      </c>
      <c r="C128" s="88">
        <v>438</v>
      </c>
      <c r="D128" s="88">
        <v>1</v>
      </c>
      <c r="E128" s="88">
        <v>48</v>
      </c>
      <c r="F128" s="88">
        <v>16</v>
      </c>
      <c r="G128" s="88">
        <v>24</v>
      </c>
      <c r="H128" s="88">
        <v>330</v>
      </c>
      <c r="I128" s="88">
        <v>11</v>
      </c>
      <c r="J128" s="88">
        <v>8</v>
      </c>
      <c r="K128" s="6">
        <v>1084</v>
      </c>
      <c r="L128" s="6">
        <v>934</v>
      </c>
      <c r="M128" s="6">
        <v>150</v>
      </c>
      <c r="N128" s="5">
        <v>13.8</v>
      </c>
      <c r="O128" s="11" t="s">
        <v>127</v>
      </c>
      <c r="P128" s="8">
        <v>20</v>
      </c>
      <c r="Q128" s="5">
        <v>21.8</v>
      </c>
      <c r="R128" s="15">
        <v>7.2</v>
      </c>
      <c r="S128" s="15">
        <v>3.4</v>
      </c>
      <c r="T128" s="62">
        <v>9</v>
      </c>
      <c r="U128" s="44" t="s">
        <v>349</v>
      </c>
      <c r="V128" s="31">
        <v>150</v>
      </c>
      <c r="W128" s="31">
        <v>159</v>
      </c>
      <c r="X128" s="5">
        <v>3.4</v>
      </c>
    </row>
    <row r="129" spans="1:25" s="1" customFormat="1" ht="12" customHeight="1">
      <c r="A129" s="24" t="s">
        <v>102</v>
      </c>
      <c r="B129" s="88">
        <v>290</v>
      </c>
      <c r="C129" s="88">
        <v>566</v>
      </c>
      <c r="D129" s="88">
        <v>1</v>
      </c>
      <c r="E129" s="88">
        <v>122</v>
      </c>
      <c r="F129" s="88">
        <v>20</v>
      </c>
      <c r="G129" s="88">
        <v>26</v>
      </c>
      <c r="H129" s="88">
        <v>375</v>
      </c>
      <c r="I129" s="88">
        <v>11</v>
      </c>
      <c r="J129" s="88">
        <v>11</v>
      </c>
      <c r="K129" s="6">
        <v>899</v>
      </c>
      <c r="L129" s="6">
        <v>565</v>
      </c>
      <c r="M129" s="6">
        <v>334</v>
      </c>
      <c r="N129" s="5">
        <v>37.200000000000003</v>
      </c>
      <c r="O129" s="11" t="s">
        <v>130</v>
      </c>
      <c r="P129" s="8">
        <v>120</v>
      </c>
      <c r="Q129" s="5">
        <v>23.1</v>
      </c>
      <c r="R129" s="15">
        <v>7.2</v>
      </c>
      <c r="S129" s="15">
        <v>3.7</v>
      </c>
      <c r="T129" s="62">
        <v>9</v>
      </c>
      <c r="U129" s="44" t="s">
        <v>350</v>
      </c>
      <c r="V129" s="31">
        <v>155</v>
      </c>
      <c r="W129" s="31">
        <v>160</v>
      </c>
      <c r="X129" s="5">
        <v>3.9</v>
      </c>
    </row>
    <row r="130" spans="1:25" s="1" customFormat="1" ht="12" customHeight="1">
      <c r="A130" s="24" t="s">
        <v>103</v>
      </c>
      <c r="B130" s="88">
        <v>247</v>
      </c>
      <c r="C130" s="88">
        <v>113</v>
      </c>
      <c r="D130" s="88">
        <v>0</v>
      </c>
      <c r="E130" s="88">
        <v>24</v>
      </c>
      <c r="F130" s="88">
        <v>1</v>
      </c>
      <c r="G130" s="88">
        <v>4</v>
      </c>
      <c r="H130" s="88">
        <v>80</v>
      </c>
      <c r="I130" s="88">
        <v>2</v>
      </c>
      <c r="J130" s="88">
        <v>2</v>
      </c>
      <c r="K130" s="6">
        <v>372</v>
      </c>
      <c r="L130" s="6">
        <v>312</v>
      </c>
      <c r="M130" s="6">
        <v>60</v>
      </c>
      <c r="N130" s="5">
        <v>16.100000000000001</v>
      </c>
      <c r="O130" s="11" t="s">
        <v>234</v>
      </c>
      <c r="P130" s="8">
        <v>70</v>
      </c>
      <c r="Q130" s="5">
        <v>19.899999999999999</v>
      </c>
      <c r="R130" s="15">
        <v>5.9</v>
      </c>
      <c r="S130" s="15">
        <v>2.5</v>
      </c>
      <c r="T130" s="62">
        <v>8</v>
      </c>
      <c r="U130" s="44" t="s">
        <v>351</v>
      </c>
      <c r="V130" s="31">
        <v>149</v>
      </c>
      <c r="W130" s="31">
        <v>159</v>
      </c>
      <c r="X130" s="5">
        <v>3.3</v>
      </c>
    </row>
    <row r="131" spans="1:25" s="1" customFormat="1" ht="12" customHeight="1">
      <c r="A131" s="24" t="s">
        <v>104</v>
      </c>
      <c r="B131" s="88">
        <v>77</v>
      </c>
      <c r="C131" s="88">
        <v>60</v>
      </c>
      <c r="D131" s="88">
        <v>0</v>
      </c>
      <c r="E131" s="88">
        <v>5</v>
      </c>
      <c r="F131" s="88">
        <v>5</v>
      </c>
      <c r="G131" s="88">
        <v>1</v>
      </c>
      <c r="H131" s="88">
        <v>47</v>
      </c>
      <c r="I131" s="88">
        <v>1</v>
      </c>
      <c r="J131" s="88">
        <v>1</v>
      </c>
      <c r="K131" s="6">
        <v>146</v>
      </c>
      <c r="L131" s="6">
        <v>90</v>
      </c>
      <c r="M131" s="6">
        <v>56</v>
      </c>
      <c r="N131" s="5">
        <v>38.4</v>
      </c>
      <c r="O131" s="11" t="s">
        <v>128</v>
      </c>
      <c r="P131" s="8">
        <v>15</v>
      </c>
      <c r="Q131" s="5">
        <v>20.100000000000001</v>
      </c>
      <c r="R131" s="15">
        <v>6</v>
      </c>
      <c r="S131" s="15">
        <v>3</v>
      </c>
      <c r="T131" s="62">
        <v>7</v>
      </c>
      <c r="U131" s="44" t="s">
        <v>381</v>
      </c>
      <c r="V131" s="31">
        <v>152</v>
      </c>
      <c r="W131" s="31">
        <v>159</v>
      </c>
      <c r="X131" s="5">
        <v>3.6</v>
      </c>
    </row>
    <row r="132" spans="1:25" s="1" customFormat="1" ht="12" customHeight="1">
      <c r="A132" s="24" t="s">
        <v>105</v>
      </c>
      <c r="B132" s="88">
        <v>30</v>
      </c>
      <c r="C132" s="88">
        <v>74</v>
      </c>
      <c r="D132" s="88">
        <v>0</v>
      </c>
      <c r="E132" s="88">
        <v>5</v>
      </c>
      <c r="F132" s="88">
        <v>0</v>
      </c>
      <c r="G132" s="88">
        <v>6</v>
      </c>
      <c r="H132" s="88">
        <v>58</v>
      </c>
      <c r="I132" s="88">
        <v>2</v>
      </c>
      <c r="J132" s="88">
        <v>3</v>
      </c>
      <c r="K132" s="6">
        <v>107</v>
      </c>
      <c r="L132" s="6">
        <v>92</v>
      </c>
      <c r="M132" s="6">
        <v>15</v>
      </c>
      <c r="N132" s="5">
        <v>14</v>
      </c>
      <c r="O132" s="11" t="s">
        <v>129</v>
      </c>
      <c r="P132" s="8">
        <v>27</v>
      </c>
      <c r="Q132" s="5">
        <v>19.899999999999999</v>
      </c>
      <c r="R132" s="15">
        <v>6.1</v>
      </c>
      <c r="S132" s="15">
        <v>2.5</v>
      </c>
      <c r="T132" s="62">
        <v>9</v>
      </c>
      <c r="U132" s="44" t="s">
        <v>352</v>
      </c>
      <c r="V132" s="31">
        <v>155</v>
      </c>
      <c r="W132" s="31">
        <v>161</v>
      </c>
      <c r="X132" s="5">
        <v>3.9</v>
      </c>
    </row>
    <row r="133" spans="1:25" s="1" customFormat="1" ht="12" customHeight="1">
      <c r="A133" s="24" t="s">
        <v>106</v>
      </c>
      <c r="B133" s="88">
        <v>40</v>
      </c>
      <c r="C133" s="88">
        <v>29</v>
      </c>
      <c r="D133" s="88">
        <v>0</v>
      </c>
      <c r="E133" s="88">
        <v>3</v>
      </c>
      <c r="F133" s="88">
        <v>0</v>
      </c>
      <c r="G133" s="88">
        <v>2</v>
      </c>
      <c r="H133" s="88">
        <v>22</v>
      </c>
      <c r="I133" s="88">
        <v>2</v>
      </c>
      <c r="J133" s="88">
        <v>0</v>
      </c>
      <c r="K133" s="6">
        <v>69</v>
      </c>
      <c r="L133" s="6">
        <v>60</v>
      </c>
      <c r="M133" s="6">
        <v>9</v>
      </c>
      <c r="N133" s="5">
        <v>13</v>
      </c>
      <c r="O133" s="11" t="s">
        <v>235</v>
      </c>
      <c r="P133" s="8">
        <v>13</v>
      </c>
      <c r="Q133" s="5">
        <v>19.399999999999999</v>
      </c>
      <c r="R133" s="15">
        <v>7.8</v>
      </c>
      <c r="S133" s="15">
        <v>3.5</v>
      </c>
      <c r="T133" s="62">
        <v>8</v>
      </c>
      <c r="U133" s="44" t="s">
        <v>394</v>
      </c>
      <c r="V133" s="31">
        <v>151</v>
      </c>
      <c r="W133" s="31">
        <v>159</v>
      </c>
      <c r="X133" s="5">
        <v>3.5</v>
      </c>
    </row>
    <row r="134" spans="1:25" s="1" customFormat="1" ht="12" customHeight="1">
      <c r="A134" s="24" t="s">
        <v>107</v>
      </c>
      <c r="B134" s="88">
        <v>19</v>
      </c>
      <c r="C134" s="88">
        <v>44</v>
      </c>
      <c r="D134" s="88">
        <v>0</v>
      </c>
      <c r="E134" s="88">
        <v>7</v>
      </c>
      <c r="F134" s="88">
        <v>2</v>
      </c>
      <c r="G134" s="88">
        <v>3</v>
      </c>
      <c r="H134" s="88">
        <v>32</v>
      </c>
      <c r="I134" s="88">
        <v>0</v>
      </c>
      <c r="J134" s="88">
        <v>0</v>
      </c>
      <c r="K134" s="6">
        <v>79</v>
      </c>
      <c r="L134" s="6">
        <v>63</v>
      </c>
      <c r="M134" s="6">
        <v>16</v>
      </c>
      <c r="N134" s="5">
        <v>20.3</v>
      </c>
      <c r="O134" s="11" t="s">
        <v>131</v>
      </c>
      <c r="P134" s="8">
        <v>33</v>
      </c>
      <c r="Q134" s="5">
        <v>22.7</v>
      </c>
      <c r="R134" s="15">
        <v>6.2</v>
      </c>
      <c r="S134" s="15">
        <v>2.5</v>
      </c>
      <c r="T134" s="62">
        <v>10</v>
      </c>
      <c r="U134" s="44" t="s">
        <v>353</v>
      </c>
      <c r="V134" s="31">
        <v>153</v>
      </c>
      <c r="W134" s="31">
        <v>158</v>
      </c>
      <c r="X134" s="5">
        <v>3.7</v>
      </c>
    </row>
    <row r="135" spans="1:25" s="1" customFormat="1" ht="12" customHeight="1">
      <c r="A135" s="53" t="s">
        <v>418</v>
      </c>
      <c r="B135" s="93">
        <v>277</v>
      </c>
      <c r="C135" s="93">
        <v>1798</v>
      </c>
      <c r="D135" s="93">
        <v>16</v>
      </c>
      <c r="E135" s="93">
        <v>98</v>
      </c>
      <c r="F135" s="93">
        <v>211</v>
      </c>
      <c r="G135" s="93">
        <v>115</v>
      </c>
      <c r="H135" s="93">
        <v>1281</v>
      </c>
      <c r="I135" s="93">
        <v>51</v>
      </c>
      <c r="J135" s="93">
        <v>26</v>
      </c>
      <c r="K135" s="6">
        <v>2220</v>
      </c>
      <c r="L135" s="6">
        <v>665</v>
      </c>
      <c r="M135" s="6">
        <v>1553</v>
      </c>
      <c r="N135" s="5">
        <v>70</v>
      </c>
      <c r="O135" s="11" t="s">
        <v>221</v>
      </c>
      <c r="P135" s="8">
        <v>189</v>
      </c>
      <c r="Q135" s="5">
        <v>19.600000000000001</v>
      </c>
      <c r="R135" s="15">
        <v>5.6</v>
      </c>
      <c r="S135" s="15">
        <v>2.4</v>
      </c>
      <c r="T135" s="62">
        <v>15</v>
      </c>
      <c r="U135" s="44" t="s">
        <v>386</v>
      </c>
      <c r="V135" s="31">
        <v>154</v>
      </c>
      <c r="W135" s="31">
        <v>154</v>
      </c>
      <c r="X135" s="5">
        <v>4.2</v>
      </c>
    </row>
    <row r="136" spans="1:25" s="1" customFormat="1" ht="12" customHeight="1">
      <c r="A136" s="24" t="s">
        <v>110</v>
      </c>
      <c r="B136" s="88">
        <v>19</v>
      </c>
      <c r="C136" s="88">
        <v>203</v>
      </c>
      <c r="D136" s="88">
        <v>1</v>
      </c>
      <c r="E136" s="88">
        <v>9</v>
      </c>
      <c r="F136" s="88">
        <v>19</v>
      </c>
      <c r="G136" s="88">
        <v>11</v>
      </c>
      <c r="H136" s="88">
        <v>154</v>
      </c>
      <c r="I136" s="88">
        <v>7</v>
      </c>
      <c r="J136" s="88">
        <v>2</v>
      </c>
      <c r="K136" s="4">
        <v>233</v>
      </c>
      <c r="L136" s="4">
        <v>36</v>
      </c>
      <c r="M136" s="4">
        <v>196</v>
      </c>
      <c r="N136" s="5">
        <v>84.1</v>
      </c>
      <c r="O136" s="11" t="s">
        <v>220</v>
      </c>
      <c r="P136" s="8">
        <v>190</v>
      </c>
      <c r="Q136" s="5">
        <v>23.1</v>
      </c>
      <c r="R136" s="15">
        <v>6.8</v>
      </c>
      <c r="S136" s="15">
        <v>3.7</v>
      </c>
      <c r="T136" s="62">
        <v>15</v>
      </c>
      <c r="U136" s="44" t="s">
        <v>365</v>
      </c>
      <c r="V136" s="31">
        <v>149</v>
      </c>
      <c r="W136" s="31">
        <v>147</v>
      </c>
      <c r="X136" s="5">
        <v>3.7</v>
      </c>
    </row>
    <row r="137" spans="1:25" s="1" customFormat="1" ht="12" customHeight="1">
      <c r="A137" s="24" t="s">
        <v>111</v>
      </c>
      <c r="B137" s="88">
        <v>4</v>
      </c>
      <c r="C137" s="88">
        <v>88</v>
      </c>
      <c r="D137" s="88">
        <v>0</v>
      </c>
      <c r="E137" s="88">
        <v>2</v>
      </c>
      <c r="F137" s="88">
        <v>12</v>
      </c>
      <c r="G137" s="88">
        <v>2</v>
      </c>
      <c r="H137" s="88">
        <v>69</v>
      </c>
      <c r="I137" s="88">
        <v>2</v>
      </c>
      <c r="J137" s="88">
        <v>1</v>
      </c>
      <c r="K137" s="6">
        <v>93</v>
      </c>
      <c r="L137" s="6">
        <v>34</v>
      </c>
      <c r="M137" s="6">
        <v>59</v>
      </c>
      <c r="N137" s="5">
        <v>63.4</v>
      </c>
      <c r="O137" s="11" t="s">
        <v>239</v>
      </c>
      <c r="P137" s="8">
        <v>181</v>
      </c>
      <c r="Q137" s="5">
        <v>21.9</v>
      </c>
      <c r="R137" s="15">
        <v>7.9</v>
      </c>
      <c r="S137" s="15">
        <v>3.9</v>
      </c>
      <c r="T137" s="62">
        <v>15</v>
      </c>
      <c r="U137" s="44" t="s">
        <v>393</v>
      </c>
      <c r="V137" s="31">
        <v>154</v>
      </c>
      <c r="W137" s="31">
        <v>151</v>
      </c>
      <c r="X137" s="5">
        <v>4</v>
      </c>
    </row>
    <row r="138" spans="1:25" s="1" customFormat="1" ht="12" customHeight="1">
      <c r="A138" s="43" t="s">
        <v>540</v>
      </c>
      <c r="B138" s="88">
        <v>371</v>
      </c>
      <c r="C138" s="88">
        <v>671</v>
      </c>
      <c r="D138" s="88">
        <v>2</v>
      </c>
      <c r="E138" s="88">
        <v>83</v>
      </c>
      <c r="F138" s="88">
        <v>59</v>
      </c>
      <c r="G138" s="88">
        <v>34</v>
      </c>
      <c r="H138" s="88">
        <v>469</v>
      </c>
      <c r="I138" s="88">
        <v>10</v>
      </c>
      <c r="J138" s="88">
        <v>14</v>
      </c>
      <c r="K138" s="6">
        <v>1126</v>
      </c>
      <c r="L138" s="6">
        <v>654</v>
      </c>
      <c r="M138" s="6">
        <v>472</v>
      </c>
      <c r="N138" s="5">
        <v>41.9</v>
      </c>
      <c r="O138" s="42" t="s">
        <v>281</v>
      </c>
      <c r="P138" s="8" t="s">
        <v>282</v>
      </c>
      <c r="Q138" s="10">
        <f>AVERAGE(Sheet1!Q138:Q139)</f>
        <v>19.649999999999999</v>
      </c>
      <c r="R138" s="10">
        <f>AVERAGE(Sheet1!R138:R139)</f>
        <v>5.95</v>
      </c>
      <c r="S138" s="10">
        <f>AVERAGE(Sheet1!S138:S139)</f>
        <v>3</v>
      </c>
      <c r="T138" s="62">
        <v>17</v>
      </c>
      <c r="U138" s="44" t="s">
        <v>366</v>
      </c>
      <c r="V138" s="31">
        <v>151</v>
      </c>
      <c r="W138" s="31">
        <v>151</v>
      </c>
      <c r="X138" s="5">
        <v>3.7</v>
      </c>
    </row>
    <row r="139" spans="1:25" s="1" customFormat="1" ht="12" customHeight="1">
      <c r="A139" s="24" t="s">
        <v>113</v>
      </c>
      <c r="B139" s="88">
        <v>105</v>
      </c>
      <c r="C139" s="88">
        <v>86</v>
      </c>
      <c r="D139" s="88">
        <v>0</v>
      </c>
      <c r="E139" s="88">
        <v>21</v>
      </c>
      <c r="F139" s="88">
        <v>3</v>
      </c>
      <c r="G139" s="88">
        <v>6</v>
      </c>
      <c r="H139" s="88">
        <v>53</v>
      </c>
      <c r="I139" s="88">
        <v>2</v>
      </c>
      <c r="J139" s="88">
        <v>1</v>
      </c>
      <c r="K139" s="4">
        <v>202</v>
      </c>
      <c r="L139" s="4">
        <v>139</v>
      </c>
      <c r="M139" s="4">
        <v>63</v>
      </c>
      <c r="N139" s="5">
        <v>31.2</v>
      </c>
      <c r="O139" s="11" t="s">
        <v>153</v>
      </c>
      <c r="P139" s="8">
        <v>218</v>
      </c>
      <c r="Q139" s="5">
        <v>15.2</v>
      </c>
      <c r="R139" s="15">
        <v>4.5999999999999996</v>
      </c>
      <c r="S139" s="15">
        <v>2.4</v>
      </c>
      <c r="T139" s="62">
        <v>17</v>
      </c>
      <c r="U139" s="54" t="s">
        <v>367</v>
      </c>
      <c r="V139" s="31">
        <v>150</v>
      </c>
      <c r="W139" s="31">
        <v>164</v>
      </c>
      <c r="X139" s="5">
        <v>3.1</v>
      </c>
      <c r="Y139" s="1">
        <v>35</v>
      </c>
    </row>
    <row r="140" spans="1:25" s="1" customFormat="1" ht="12" customHeight="1">
      <c r="A140" s="24"/>
      <c r="B140" s="88"/>
      <c r="C140" s="88"/>
      <c r="D140" s="88"/>
      <c r="E140" s="88"/>
      <c r="F140" s="88"/>
      <c r="G140" s="88"/>
      <c r="H140" s="88"/>
      <c r="I140" s="88"/>
      <c r="J140" s="88"/>
      <c r="K140" s="4"/>
      <c r="L140" s="4"/>
      <c r="M140" s="4"/>
      <c r="N140" s="5"/>
      <c r="O140" s="11"/>
      <c r="P140" s="8"/>
      <c r="Q140" s="5"/>
      <c r="R140" s="15"/>
      <c r="S140" s="15"/>
      <c r="T140" s="62">
        <v>17</v>
      </c>
      <c r="U140" s="55" t="s">
        <v>368</v>
      </c>
      <c r="V140" s="31">
        <v>151</v>
      </c>
      <c r="W140" s="31">
        <v>161</v>
      </c>
      <c r="X140" s="5">
        <v>3.5</v>
      </c>
      <c r="Y140" s="1">
        <v>3849</v>
      </c>
    </row>
    <row r="141" spans="1:25" s="1" customFormat="1" ht="12" customHeight="1">
      <c r="A141" s="24" t="s">
        <v>114</v>
      </c>
      <c r="B141" s="88">
        <v>132</v>
      </c>
      <c r="C141" s="88">
        <v>474</v>
      </c>
      <c r="D141" s="88">
        <v>3</v>
      </c>
      <c r="E141" s="88">
        <v>22</v>
      </c>
      <c r="F141" s="88">
        <v>35</v>
      </c>
      <c r="G141" s="88">
        <v>24</v>
      </c>
      <c r="H141" s="88">
        <v>366</v>
      </c>
      <c r="I141" s="88">
        <v>12</v>
      </c>
      <c r="J141" s="88">
        <v>12</v>
      </c>
      <c r="K141" s="4">
        <v>651</v>
      </c>
      <c r="L141" s="4">
        <v>233</v>
      </c>
      <c r="M141" s="4">
        <v>418</v>
      </c>
      <c r="N141" s="5">
        <v>64.2</v>
      </c>
      <c r="O141" s="11" t="s">
        <v>152</v>
      </c>
      <c r="P141" s="8">
        <v>186</v>
      </c>
      <c r="Q141" s="5">
        <v>25.5</v>
      </c>
      <c r="R141" s="15">
        <v>7.6</v>
      </c>
      <c r="S141" s="15">
        <v>3.9</v>
      </c>
      <c r="T141" s="62">
        <v>19</v>
      </c>
      <c r="U141" s="54" t="s">
        <v>369</v>
      </c>
      <c r="V141" s="31">
        <v>151</v>
      </c>
      <c r="W141" s="31">
        <v>149</v>
      </c>
      <c r="X141" s="5">
        <v>3.7</v>
      </c>
      <c r="Y141" s="1">
        <v>2103</v>
      </c>
    </row>
    <row r="142" spans="1:25" s="1" customFormat="1" ht="12" customHeight="1">
      <c r="A142" s="24"/>
      <c r="B142" s="88"/>
      <c r="C142" s="88"/>
      <c r="D142" s="88"/>
      <c r="E142" s="88"/>
      <c r="F142" s="88"/>
      <c r="G142" s="88"/>
      <c r="H142" s="88"/>
      <c r="I142" s="88"/>
      <c r="J142" s="88"/>
      <c r="K142" s="4"/>
      <c r="L142" s="4"/>
      <c r="M142" s="4"/>
      <c r="N142" s="5"/>
      <c r="O142" s="11"/>
      <c r="P142" s="8"/>
      <c r="Q142" s="5"/>
      <c r="R142" s="15"/>
      <c r="S142" s="15"/>
      <c r="T142" s="62">
        <v>19</v>
      </c>
      <c r="U142" s="55" t="s">
        <v>370</v>
      </c>
      <c r="V142" s="31">
        <v>148</v>
      </c>
      <c r="W142" s="31">
        <v>147</v>
      </c>
      <c r="X142" s="5">
        <v>3.5</v>
      </c>
      <c r="Y142" s="1">
        <v>1158</v>
      </c>
    </row>
    <row r="143" spans="1:25" s="1" customFormat="1" ht="12" customHeight="1">
      <c r="A143" s="24" t="s">
        <v>115</v>
      </c>
      <c r="B143" s="88">
        <v>26</v>
      </c>
      <c r="C143" s="88">
        <v>84</v>
      </c>
      <c r="D143" s="88">
        <v>0</v>
      </c>
      <c r="E143" s="88">
        <v>2</v>
      </c>
      <c r="F143" s="88">
        <v>16</v>
      </c>
      <c r="G143" s="88">
        <v>6</v>
      </c>
      <c r="H143" s="88">
        <v>59</v>
      </c>
      <c r="I143" s="88">
        <v>1</v>
      </c>
      <c r="J143" s="88">
        <v>0</v>
      </c>
      <c r="K143" s="4">
        <v>118</v>
      </c>
      <c r="L143" s="4">
        <v>63</v>
      </c>
      <c r="M143" s="4">
        <v>55</v>
      </c>
      <c r="N143" s="5">
        <v>46.6</v>
      </c>
      <c r="O143" s="11" t="s">
        <v>141</v>
      </c>
      <c r="P143" s="8">
        <v>205</v>
      </c>
      <c r="Q143" s="5">
        <v>20.5</v>
      </c>
      <c r="R143" s="15">
        <v>6</v>
      </c>
      <c r="S143" s="15">
        <v>3.6</v>
      </c>
      <c r="T143" s="62">
        <v>20</v>
      </c>
      <c r="U143" s="44" t="s">
        <v>141</v>
      </c>
      <c r="V143" s="31">
        <v>152</v>
      </c>
      <c r="W143" s="31">
        <v>149</v>
      </c>
      <c r="X143" s="5">
        <v>3.8</v>
      </c>
    </row>
    <row r="144" spans="1:25" s="1" customFormat="1" ht="12" customHeight="1">
      <c r="A144" s="24" t="s">
        <v>116</v>
      </c>
      <c r="B144" s="88">
        <v>36</v>
      </c>
      <c r="C144" s="88">
        <v>226</v>
      </c>
      <c r="D144" s="88">
        <v>0</v>
      </c>
      <c r="E144" s="88">
        <v>15</v>
      </c>
      <c r="F144" s="88">
        <v>28</v>
      </c>
      <c r="G144" s="88">
        <v>23</v>
      </c>
      <c r="H144" s="88">
        <v>148</v>
      </c>
      <c r="I144" s="88">
        <v>8</v>
      </c>
      <c r="J144" s="88">
        <v>4</v>
      </c>
      <c r="K144" s="4">
        <v>289</v>
      </c>
      <c r="L144" s="4">
        <v>65</v>
      </c>
      <c r="M144" s="4">
        <v>224</v>
      </c>
      <c r="N144" s="5">
        <v>77.5</v>
      </c>
      <c r="O144" s="11" t="s">
        <v>241</v>
      </c>
      <c r="P144" s="8">
        <v>208</v>
      </c>
      <c r="Q144" s="5">
        <v>25.6</v>
      </c>
      <c r="R144" s="15">
        <v>6.4</v>
      </c>
      <c r="S144" s="15">
        <v>4</v>
      </c>
      <c r="T144" s="62">
        <v>20</v>
      </c>
      <c r="U144" s="44" t="s">
        <v>241</v>
      </c>
      <c r="V144" s="31">
        <v>149</v>
      </c>
      <c r="W144" s="31">
        <v>145</v>
      </c>
      <c r="X144" s="5">
        <v>3.6</v>
      </c>
    </row>
  </sheetData>
  <pageMargins left="0.5" right="0.5" top="0.5" bottom="0.75" header="0.5" footer="0.5"/>
  <pageSetup orientation="portrait"/>
  <rowBreaks count="1" manualBreakCount="1">
    <brk id="54"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6"/>
  <sheetViews>
    <sheetView showGridLines="0" zoomScale="150" zoomScaleNormal="150" zoomScalePageLayoutView="150" workbookViewId="0">
      <selection activeCell="T1" sqref="T1:T1048576"/>
    </sheetView>
  </sheetViews>
  <sheetFormatPr baseColWidth="10" defaultColWidth="9.1640625" defaultRowHeight="12" customHeight="1" x14ac:dyDescent="0"/>
  <cols>
    <col min="1" max="1" width="60.6640625" style="28" customWidth="1"/>
    <col min="2" max="3" width="6.83203125" style="28" customWidth="1"/>
    <col min="4" max="10" width="4.6640625" style="28" customWidth="1"/>
    <col min="11" max="13" width="6.33203125" style="2" customWidth="1"/>
    <col min="14" max="14" width="6.33203125" style="3" customWidth="1"/>
    <col min="15" max="15" width="24.33203125" style="12" customWidth="1"/>
    <col min="16" max="16" width="12.33203125" style="9" customWidth="1"/>
    <col min="17" max="19" width="6.83203125" style="7" customWidth="1"/>
    <col min="20" max="20" width="7.33203125" style="60" customWidth="1"/>
    <col min="21" max="21" width="23.1640625" style="44" customWidth="1"/>
    <col min="22" max="23" width="8" style="45" customWidth="1"/>
    <col min="24" max="24" width="8" style="47" customWidth="1"/>
    <col min="25" max="16384" width="9.1640625" style="3"/>
  </cols>
  <sheetData>
    <row r="1" spans="1:27" ht="19" customHeight="1">
      <c r="A1" s="41" t="s">
        <v>396</v>
      </c>
      <c r="B1" s="41"/>
      <c r="C1" s="41"/>
      <c r="D1" s="41"/>
      <c r="E1" s="41"/>
      <c r="F1" s="41"/>
      <c r="G1" s="41"/>
      <c r="H1" s="41"/>
      <c r="I1" s="41"/>
      <c r="J1" s="41"/>
      <c r="O1"/>
      <c r="Y1"/>
      <c r="Z1"/>
      <c r="AA1"/>
    </row>
    <row r="2" spans="1:27" s="39" customFormat="1" ht="53" customHeight="1">
      <c r="A2" s="23" t="s">
        <v>2</v>
      </c>
      <c r="B2" s="35" t="s">
        <v>531</v>
      </c>
      <c r="C2" s="35" t="s">
        <v>535</v>
      </c>
      <c r="D2" s="35" t="s">
        <v>536</v>
      </c>
      <c r="E2" s="35" t="s">
        <v>537</v>
      </c>
      <c r="F2" s="35" t="s">
        <v>533</v>
      </c>
      <c r="G2" s="35" t="s">
        <v>538</v>
      </c>
      <c r="H2" s="35" t="s">
        <v>534</v>
      </c>
      <c r="I2" s="35" t="s">
        <v>532</v>
      </c>
      <c r="J2" s="35" t="s">
        <v>539</v>
      </c>
      <c r="K2" s="32" t="s">
        <v>423</v>
      </c>
      <c r="L2" s="32" t="s">
        <v>0</v>
      </c>
      <c r="M2" s="32" t="s">
        <v>1</v>
      </c>
      <c r="N2" s="32" t="s">
        <v>419</v>
      </c>
      <c r="O2" s="33" t="s">
        <v>223</v>
      </c>
      <c r="P2" s="34" t="s">
        <v>225</v>
      </c>
      <c r="Q2" s="36" t="s">
        <v>421</v>
      </c>
      <c r="R2" s="37" t="s">
        <v>420</v>
      </c>
      <c r="S2" s="37" t="s">
        <v>422</v>
      </c>
      <c r="T2" s="61" t="s">
        <v>312</v>
      </c>
      <c r="U2" s="23" t="s">
        <v>283</v>
      </c>
      <c r="V2" s="35" t="s">
        <v>284</v>
      </c>
      <c r="W2" s="35" t="s">
        <v>285</v>
      </c>
      <c r="X2" s="48" t="s">
        <v>286</v>
      </c>
    </row>
    <row r="3" spans="1:27" s="1" customFormat="1" ht="12" customHeight="1">
      <c r="A3" s="29" t="s">
        <v>3</v>
      </c>
      <c r="B3" s="88">
        <v>69</v>
      </c>
      <c r="C3" s="88">
        <v>36</v>
      </c>
      <c r="D3" s="88">
        <v>0</v>
      </c>
      <c r="E3" s="88">
        <v>7</v>
      </c>
      <c r="F3" s="88">
        <v>4</v>
      </c>
      <c r="G3" s="88">
        <v>2</v>
      </c>
      <c r="H3" s="88">
        <v>22</v>
      </c>
      <c r="I3" s="88">
        <v>1</v>
      </c>
      <c r="J3" s="88">
        <v>0</v>
      </c>
      <c r="K3" s="6">
        <v>107</v>
      </c>
      <c r="L3" s="6">
        <v>63</v>
      </c>
      <c r="M3" s="6">
        <v>44</v>
      </c>
      <c r="N3" s="5">
        <v>41.1</v>
      </c>
      <c r="O3" s="11" t="s">
        <v>186</v>
      </c>
      <c r="P3" s="8">
        <v>213</v>
      </c>
      <c r="Q3" s="5">
        <v>22.3</v>
      </c>
      <c r="R3" s="15">
        <v>9.3000000000000007</v>
      </c>
      <c r="S3" s="15">
        <v>3.8</v>
      </c>
      <c r="T3" s="62">
        <v>1</v>
      </c>
      <c r="U3" s="11" t="s">
        <v>287</v>
      </c>
      <c r="V3" s="46">
        <v>151</v>
      </c>
      <c r="W3" s="46">
        <v>155</v>
      </c>
      <c r="X3" s="5">
        <v>3.6</v>
      </c>
    </row>
    <row r="4" spans="1:27" s="1" customFormat="1" ht="12" customHeight="1">
      <c r="A4" s="24" t="s">
        <v>257</v>
      </c>
      <c r="B4" s="13">
        <v>108</v>
      </c>
      <c r="C4" s="13">
        <v>112</v>
      </c>
      <c r="D4" s="13">
        <v>1</v>
      </c>
      <c r="E4" s="13">
        <v>7</v>
      </c>
      <c r="F4" s="13">
        <v>2</v>
      </c>
      <c r="G4" s="13">
        <v>7</v>
      </c>
      <c r="H4" s="13">
        <v>93</v>
      </c>
      <c r="I4" s="13">
        <v>0</v>
      </c>
      <c r="J4" s="13">
        <v>2</v>
      </c>
      <c r="K4" s="6">
        <v>231</v>
      </c>
      <c r="L4" s="6">
        <v>144</v>
      </c>
      <c r="M4" s="6">
        <v>87</v>
      </c>
      <c r="N4" s="5">
        <v>37.700000000000003</v>
      </c>
      <c r="O4" s="42" t="s">
        <v>524</v>
      </c>
      <c r="P4" s="8" t="s">
        <v>526</v>
      </c>
      <c r="Q4" s="10">
        <f>AVERAGE(Sheet1!Q4:Q5)</f>
        <v>20.3</v>
      </c>
      <c r="R4" s="10">
        <f>AVERAGE(Sheet1!R4:R5)</f>
        <v>6.8</v>
      </c>
      <c r="S4" s="10">
        <f>AVERAGE(Sheet1!S4:S5)</f>
        <v>3.4</v>
      </c>
      <c r="T4" s="62">
        <v>1</v>
      </c>
      <c r="U4" s="64" t="s">
        <v>397</v>
      </c>
      <c r="V4" s="5">
        <f>SUMPRODUCT('Sheet 3'!V4:V7,'Sheet 3'!$Y4:$Y7)/SUM('Sheet 3'!$Y4:$Y7)</f>
        <v>152.1</v>
      </c>
      <c r="W4" s="5">
        <f>SUMPRODUCT('Sheet 3'!W4:W7,'Sheet 3'!$Y4:$Y7)/SUM('Sheet 3'!$Y4:$Y7)</f>
        <v>152.5</v>
      </c>
      <c r="X4" s="10">
        <f>SUMPRODUCT('Sheet 3'!X4:X7,'Sheet 3'!$Y4:$Y7)/SUM('Sheet 3'!$Y4:$Y7)</f>
        <v>3.61</v>
      </c>
    </row>
    <row r="5" spans="1:27" s="1" customFormat="1" ht="12" customHeight="1">
      <c r="A5" s="43" t="s">
        <v>259</v>
      </c>
      <c r="B5" s="76">
        <f>SUM(Sheet1!B6:B7)</f>
        <v>48</v>
      </c>
      <c r="C5" s="76">
        <f>SUM(Sheet1!C6:C7)</f>
        <v>96</v>
      </c>
      <c r="D5" s="76">
        <f>SUM(Sheet1!D6:D7)</f>
        <v>1</v>
      </c>
      <c r="E5" s="76">
        <f>SUM(Sheet1!E6:E7)</f>
        <v>2</v>
      </c>
      <c r="F5" s="76">
        <f>SUM(Sheet1!F6:F7)</f>
        <v>1</v>
      </c>
      <c r="G5" s="76">
        <f>SUM(Sheet1!G6:G7)</f>
        <v>4</v>
      </c>
      <c r="H5" s="76">
        <f>SUM(Sheet1!H6:H7)</f>
        <v>86</v>
      </c>
      <c r="I5" s="76">
        <f>SUM(Sheet1!I6:I7)</f>
        <v>1</v>
      </c>
      <c r="J5" s="76">
        <f>SUM(Sheet1!J6:J7)</f>
        <v>1</v>
      </c>
      <c r="K5" s="6">
        <f>SUM(Sheet1!K6:K7)</f>
        <v>149</v>
      </c>
      <c r="L5" s="6">
        <f>SUM(Sheet1!L6:L7)</f>
        <v>69</v>
      </c>
      <c r="M5" s="6">
        <f>SUM(Sheet1!M6:M7)</f>
        <v>80</v>
      </c>
      <c r="N5" s="5">
        <f>M5/K5*100</f>
        <v>53.7</v>
      </c>
      <c r="O5" s="11" t="s">
        <v>193</v>
      </c>
      <c r="P5" s="8">
        <v>107</v>
      </c>
      <c r="Q5" s="5">
        <v>23.1</v>
      </c>
      <c r="R5" s="15">
        <v>7</v>
      </c>
      <c r="S5" s="15">
        <v>3.3</v>
      </c>
      <c r="T5" s="62">
        <v>1</v>
      </c>
      <c r="U5" s="44" t="s">
        <v>288</v>
      </c>
      <c r="V5" s="31">
        <v>151</v>
      </c>
      <c r="W5" s="31">
        <v>150</v>
      </c>
      <c r="X5" s="5">
        <v>3.7</v>
      </c>
    </row>
    <row r="6" spans="1:27" s="1" customFormat="1" ht="12" customHeight="1">
      <c r="A6" s="24" t="s">
        <v>6</v>
      </c>
      <c r="B6" s="88">
        <v>54</v>
      </c>
      <c r="C6" s="88">
        <v>135</v>
      </c>
      <c r="D6" s="88">
        <v>0</v>
      </c>
      <c r="E6" s="88">
        <v>12</v>
      </c>
      <c r="F6" s="88">
        <v>7</v>
      </c>
      <c r="G6" s="88">
        <v>15</v>
      </c>
      <c r="H6" s="88">
        <v>96</v>
      </c>
      <c r="I6" s="88">
        <v>4</v>
      </c>
      <c r="J6" s="88">
        <v>1</v>
      </c>
      <c r="K6" s="6">
        <v>195</v>
      </c>
      <c r="L6" s="6">
        <v>88</v>
      </c>
      <c r="M6" s="6">
        <v>107</v>
      </c>
      <c r="N6" s="5">
        <v>54.9</v>
      </c>
      <c r="O6" s="11" t="s">
        <v>194</v>
      </c>
      <c r="P6" s="8">
        <v>84</v>
      </c>
      <c r="Q6" s="5">
        <v>21.3</v>
      </c>
      <c r="R6" s="15">
        <v>7.5</v>
      </c>
      <c r="S6" s="15">
        <v>3.3</v>
      </c>
      <c r="T6" s="62">
        <v>4</v>
      </c>
      <c r="U6" s="44" t="s">
        <v>194</v>
      </c>
      <c r="V6" s="31">
        <v>154</v>
      </c>
      <c r="W6" s="31">
        <v>154</v>
      </c>
      <c r="X6" s="5">
        <v>3.9</v>
      </c>
    </row>
    <row r="7" spans="1:27" s="1" customFormat="1" ht="12" customHeight="1">
      <c r="A7" s="24" t="s">
        <v>7</v>
      </c>
      <c r="B7" s="88">
        <v>15</v>
      </c>
      <c r="C7" s="88">
        <v>43</v>
      </c>
      <c r="D7" s="88">
        <v>0</v>
      </c>
      <c r="E7" s="88">
        <v>1</v>
      </c>
      <c r="F7" s="88">
        <v>0</v>
      </c>
      <c r="G7" s="88">
        <v>1</v>
      </c>
      <c r="H7" s="88">
        <v>36</v>
      </c>
      <c r="I7" s="88">
        <v>3</v>
      </c>
      <c r="J7" s="88">
        <v>2</v>
      </c>
      <c r="K7" s="6">
        <v>59</v>
      </c>
      <c r="L7" s="6">
        <v>40</v>
      </c>
      <c r="M7" s="6">
        <v>19</v>
      </c>
      <c r="N7" s="5">
        <v>32.200000000000003</v>
      </c>
      <c r="O7" s="11" t="s">
        <v>189</v>
      </c>
      <c r="P7" s="8">
        <v>109</v>
      </c>
      <c r="Q7" s="5">
        <v>20.8</v>
      </c>
      <c r="R7" s="15">
        <v>8.4</v>
      </c>
      <c r="S7" s="15">
        <v>4.4000000000000004</v>
      </c>
      <c r="T7" s="62">
        <v>1</v>
      </c>
      <c r="U7" s="44" t="s">
        <v>289</v>
      </c>
      <c r="V7" s="31">
        <v>153</v>
      </c>
      <c r="W7" s="31">
        <v>152</v>
      </c>
      <c r="X7" s="5">
        <v>3.7</v>
      </c>
    </row>
    <row r="8" spans="1:27" s="1" customFormat="1" ht="12" customHeight="1">
      <c r="A8" s="24" t="s">
        <v>8</v>
      </c>
      <c r="B8" s="88">
        <v>66</v>
      </c>
      <c r="C8" s="88">
        <v>41</v>
      </c>
      <c r="D8" s="88">
        <v>0</v>
      </c>
      <c r="E8" s="88">
        <v>6</v>
      </c>
      <c r="F8" s="88">
        <v>3</v>
      </c>
      <c r="G8" s="88">
        <v>3</v>
      </c>
      <c r="H8" s="88">
        <v>28</v>
      </c>
      <c r="I8" s="88">
        <v>1</v>
      </c>
      <c r="J8" s="88">
        <v>0</v>
      </c>
      <c r="K8" s="6">
        <v>112</v>
      </c>
      <c r="L8" s="6">
        <v>43</v>
      </c>
      <c r="M8" s="6">
        <v>69</v>
      </c>
      <c r="N8" s="5">
        <v>61.6</v>
      </c>
      <c r="O8" s="11" t="s">
        <v>190</v>
      </c>
      <c r="P8" s="8">
        <v>105</v>
      </c>
      <c r="Q8" s="5">
        <v>23.9</v>
      </c>
      <c r="R8" s="15">
        <v>8.1999999999999993</v>
      </c>
      <c r="S8" s="15">
        <v>4.4000000000000004</v>
      </c>
      <c r="T8" s="62">
        <v>1</v>
      </c>
      <c r="U8" s="44" t="s">
        <v>290</v>
      </c>
      <c r="V8" s="31">
        <v>149</v>
      </c>
      <c r="W8" s="31">
        <v>156</v>
      </c>
      <c r="X8" s="5">
        <v>3.5</v>
      </c>
    </row>
    <row r="9" spans="1:27" s="1" customFormat="1" ht="12" customHeight="1">
      <c r="A9" s="24" t="s">
        <v>258</v>
      </c>
      <c r="B9" s="13">
        <v>41</v>
      </c>
      <c r="C9" s="13">
        <v>65</v>
      </c>
      <c r="D9" s="13">
        <v>0</v>
      </c>
      <c r="E9" s="13">
        <v>2</v>
      </c>
      <c r="F9" s="13">
        <v>3</v>
      </c>
      <c r="G9" s="13">
        <v>4</v>
      </c>
      <c r="H9" s="13">
        <v>55</v>
      </c>
      <c r="I9" s="13">
        <v>1</v>
      </c>
      <c r="J9" s="13">
        <v>0</v>
      </c>
      <c r="K9" s="6">
        <v>110</v>
      </c>
      <c r="L9" s="6">
        <v>75</v>
      </c>
      <c r="M9" s="6">
        <v>35</v>
      </c>
      <c r="N9" s="5">
        <v>31.8</v>
      </c>
      <c r="O9" s="11" t="s">
        <v>191</v>
      </c>
      <c r="P9" s="8">
        <v>110</v>
      </c>
      <c r="Q9" s="5">
        <v>21</v>
      </c>
      <c r="R9" s="15">
        <v>7.7</v>
      </c>
      <c r="S9" s="15">
        <v>3.1</v>
      </c>
      <c r="T9" s="62">
        <v>1</v>
      </c>
      <c r="U9" s="44" t="s">
        <v>191</v>
      </c>
      <c r="V9" s="31">
        <v>154</v>
      </c>
      <c r="W9" s="31">
        <v>152</v>
      </c>
      <c r="X9" s="5">
        <v>3.7</v>
      </c>
    </row>
    <row r="10" spans="1:27" s="1" customFormat="1" ht="12" customHeight="1">
      <c r="A10" s="24" t="s">
        <v>9</v>
      </c>
      <c r="B10" s="88">
        <v>20</v>
      </c>
      <c r="C10" s="88">
        <v>77</v>
      </c>
      <c r="D10" s="88">
        <v>0</v>
      </c>
      <c r="E10" s="88">
        <v>4</v>
      </c>
      <c r="F10" s="88">
        <v>2</v>
      </c>
      <c r="G10" s="88">
        <v>5</v>
      </c>
      <c r="H10" s="88">
        <v>65</v>
      </c>
      <c r="I10" s="88">
        <v>1</v>
      </c>
      <c r="J10" s="88">
        <v>0</v>
      </c>
      <c r="K10" s="4">
        <v>100</v>
      </c>
      <c r="L10" s="4">
        <v>45</v>
      </c>
      <c r="M10" s="4">
        <v>55</v>
      </c>
      <c r="N10" s="5">
        <v>55</v>
      </c>
      <c r="O10" s="11" t="s">
        <v>195</v>
      </c>
      <c r="P10" s="8">
        <v>82</v>
      </c>
      <c r="Q10" s="5">
        <v>23.6</v>
      </c>
      <c r="R10" s="15">
        <v>7.7</v>
      </c>
      <c r="S10" s="15">
        <v>3.2</v>
      </c>
      <c r="T10" s="62">
        <v>1</v>
      </c>
      <c r="U10" s="44" t="s">
        <v>291</v>
      </c>
      <c r="V10" s="31">
        <v>155</v>
      </c>
      <c r="W10" s="31">
        <v>153</v>
      </c>
      <c r="X10" s="5">
        <v>3.9</v>
      </c>
    </row>
    <row r="11" spans="1:27" s="1" customFormat="1" ht="12" customHeight="1">
      <c r="A11" s="24" t="s">
        <v>10</v>
      </c>
      <c r="B11" s="88">
        <v>39</v>
      </c>
      <c r="C11" s="88">
        <v>34</v>
      </c>
      <c r="D11" s="88">
        <v>0</v>
      </c>
      <c r="E11" s="88">
        <v>3</v>
      </c>
      <c r="F11" s="88">
        <v>2</v>
      </c>
      <c r="G11" s="88">
        <v>4</v>
      </c>
      <c r="H11" s="88">
        <v>24</v>
      </c>
      <c r="I11" s="88">
        <v>1</v>
      </c>
      <c r="J11" s="88">
        <v>0</v>
      </c>
      <c r="K11" s="6">
        <v>73</v>
      </c>
      <c r="L11" s="6">
        <v>39</v>
      </c>
      <c r="M11" s="6">
        <v>34</v>
      </c>
      <c r="N11" s="5">
        <v>46.6</v>
      </c>
      <c r="O11" s="11" t="s">
        <v>196</v>
      </c>
      <c r="P11" s="8">
        <v>86</v>
      </c>
      <c r="Q11" s="5">
        <v>24.6</v>
      </c>
      <c r="R11" s="15">
        <v>8</v>
      </c>
      <c r="S11" s="15">
        <v>3.9</v>
      </c>
      <c r="T11" s="62">
        <v>1</v>
      </c>
      <c r="U11" s="44" t="s">
        <v>292</v>
      </c>
      <c r="V11" s="31">
        <v>154</v>
      </c>
      <c r="W11" s="31">
        <v>153</v>
      </c>
      <c r="X11" s="5">
        <v>3.8</v>
      </c>
    </row>
    <row r="12" spans="1:27" s="1" customFormat="1" ht="12" customHeight="1">
      <c r="A12" s="24" t="s">
        <v>11</v>
      </c>
      <c r="B12" s="88">
        <v>5</v>
      </c>
      <c r="C12" s="88">
        <v>17</v>
      </c>
      <c r="D12" s="88">
        <v>0</v>
      </c>
      <c r="E12" s="88">
        <v>0</v>
      </c>
      <c r="F12" s="88">
        <v>1</v>
      </c>
      <c r="G12" s="88">
        <v>2</v>
      </c>
      <c r="H12" s="88">
        <v>14</v>
      </c>
      <c r="I12" s="88">
        <v>0</v>
      </c>
      <c r="J12" s="88">
        <v>0</v>
      </c>
      <c r="K12" s="6">
        <v>23</v>
      </c>
      <c r="L12" s="6">
        <v>12</v>
      </c>
      <c r="M12" s="6">
        <v>11</v>
      </c>
      <c r="N12" s="5">
        <v>47.8</v>
      </c>
      <c r="O12" s="40" t="s">
        <v>253</v>
      </c>
      <c r="P12" s="8">
        <v>23</v>
      </c>
      <c r="Q12" s="5">
        <v>21.3</v>
      </c>
      <c r="R12" s="5">
        <v>6.2</v>
      </c>
      <c r="S12" s="15">
        <v>3</v>
      </c>
      <c r="T12" s="62">
        <v>1</v>
      </c>
      <c r="U12" s="44" t="s">
        <v>293</v>
      </c>
      <c r="V12" s="31">
        <v>146</v>
      </c>
      <c r="W12" s="31">
        <v>149</v>
      </c>
      <c r="X12" s="5">
        <v>3</v>
      </c>
    </row>
    <row r="13" spans="1:27" s="1" customFormat="1" ht="12" customHeight="1">
      <c r="A13" s="24" t="s">
        <v>12</v>
      </c>
      <c r="B13" s="88">
        <v>73</v>
      </c>
      <c r="C13" s="88">
        <v>148</v>
      </c>
      <c r="D13" s="88">
        <v>0</v>
      </c>
      <c r="E13" s="88">
        <v>27</v>
      </c>
      <c r="F13" s="88">
        <v>5</v>
      </c>
      <c r="G13" s="88">
        <v>10</v>
      </c>
      <c r="H13" s="88">
        <v>98</v>
      </c>
      <c r="I13" s="88">
        <v>5</v>
      </c>
      <c r="J13" s="88">
        <v>3</v>
      </c>
      <c r="K13" s="6">
        <v>230</v>
      </c>
      <c r="L13" s="6">
        <v>110</v>
      </c>
      <c r="M13" s="6">
        <v>120</v>
      </c>
      <c r="N13" s="5">
        <v>52.2</v>
      </c>
      <c r="O13" s="42" t="s">
        <v>261</v>
      </c>
      <c r="P13" s="8" t="s">
        <v>262</v>
      </c>
      <c r="Q13" s="10">
        <f>AVERAGE(Sheet1!Q15:Q16)</f>
        <v>21.7</v>
      </c>
      <c r="R13" s="10">
        <f>AVERAGE(Sheet1!R15:R16)</f>
        <v>6.85</v>
      </c>
      <c r="S13" s="10">
        <f>AVERAGE(Sheet1!S15:S16)</f>
        <v>3.3</v>
      </c>
      <c r="T13" s="63">
        <v>2</v>
      </c>
      <c r="U13" s="64" t="s">
        <v>398</v>
      </c>
      <c r="V13" s="5">
        <f>SUMPRODUCT('Sheet 3'!V16:V17,'Sheet 3'!$Y16:$Y17)/SUM('Sheet 3'!$Y16:$Y17)</f>
        <v>154.4</v>
      </c>
      <c r="W13" s="5">
        <f>SUMPRODUCT('Sheet 3'!W16:W17,'Sheet 3'!$Y16:$Y17)/SUM('Sheet 3'!$Y16:$Y17)</f>
        <v>156</v>
      </c>
      <c r="X13" s="10">
        <f>SUMPRODUCT('Sheet 3'!X16:X17,'Sheet 3'!$Y16:$Y17)/SUM('Sheet 3'!$Y16:$Y17)</f>
        <v>3.87</v>
      </c>
    </row>
    <row r="14" spans="1:27" s="1" customFormat="1" ht="12" customHeight="1">
      <c r="A14" s="24" t="s">
        <v>13</v>
      </c>
      <c r="B14" s="88">
        <v>9</v>
      </c>
      <c r="C14" s="88">
        <v>39</v>
      </c>
      <c r="D14" s="88">
        <v>0</v>
      </c>
      <c r="E14" s="88">
        <v>3</v>
      </c>
      <c r="F14" s="88">
        <v>0</v>
      </c>
      <c r="G14" s="88">
        <v>1</v>
      </c>
      <c r="H14" s="88">
        <v>33</v>
      </c>
      <c r="I14" s="88">
        <v>2</v>
      </c>
      <c r="J14" s="88">
        <v>0</v>
      </c>
      <c r="K14" s="6">
        <v>48</v>
      </c>
      <c r="L14" s="6">
        <v>19</v>
      </c>
      <c r="M14" s="6">
        <v>29</v>
      </c>
      <c r="N14" s="5">
        <v>60.4</v>
      </c>
      <c r="O14" s="11" t="s">
        <v>224</v>
      </c>
      <c r="P14" s="8">
        <v>97</v>
      </c>
      <c r="Q14" s="5">
        <v>24.9</v>
      </c>
      <c r="R14" s="15">
        <v>8.3000000000000007</v>
      </c>
      <c r="S14" s="15">
        <v>3.8</v>
      </c>
      <c r="T14" s="62">
        <v>2</v>
      </c>
      <c r="U14" s="66" t="s">
        <v>391</v>
      </c>
      <c r="V14" s="31">
        <v>153</v>
      </c>
      <c r="W14" s="31">
        <v>154</v>
      </c>
      <c r="X14" s="5">
        <v>3.9</v>
      </c>
    </row>
    <row r="15" spans="1:27" s="1" customFormat="1" ht="12" customHeight="1">
      <c r="A15" s="24" t="s">
        <v>14</v>
      </c>
      <c r="B15" s="88">
        <v>293</v>
      </c>
      <c r="C15" s="88">
        <v>519</v>
      </c>
      <c r="D15" s="88">
        <v>1</v>
      </c>
      <c r="E15" s="88">
        <v>55</v>
      </c>
      <c r="F15" s="88">
        <v>26</v>
      </c>
      <c r="G15" s="88">
        <v>39</v>
      </c>
      <c r="H15" s="88">
        <v>377</v>
      </c>
      <c r="I15" s="88">
        <v>11</v>
      </c>
      <c r="J15" s="88">
        <v>10</v>
      </c>
      <c r="K15" s="6">
        <v>862</v>
      </c>
      <c r="L15" s="6">
        <v>470</v>
      </c>
      <c r="M15" s="6">
        <v>391</v>
      </c>
      <c r="N15" s="5">
        <v>45.4</v>
      </c>
      <c r="O15" s="11" t="s">
        <v>197</v>
      </c>
      <c r="P15" s="8">
        <v>89</v>
      </c>
      <c r="Q15" s="5">
        <v>21.3</v>
      </c>
      <c r="R15" s="15">
        <v>6.3</v>
      </c>
      <c r="S15" s="15">
        <v>2.6</v>
      </c>
      <c r="T15" s="62">
        <v>2</v>
      </c>
      <c r="U15" s="44" t="s">
        <v>297</v>
      </c>
      <c r="V15" s="31">
        <v>155</v>
      </c>
      <c r="W15" s="31">
        <v>156</v>
      </c>
      <c r="X15" s="5">
        <v>3.9</v>
      </c>
    </row>
    <row r="16" spans="1:27" s="1" customFormat="1" ht="12" customHeight="1">
      <c r="A16" s="24" t="s">
        <v>15</v>
      </c>
      <c r="B16" s="88">
        <v>41</v>
      </c>
      <c r="C16" s="88">
        <v>80</v>
      </c>
      <c r="D16" s="88">
        <v>0</v>
      </c>
      <c r="E16" s="88">
        <v>17</v>
      </c>
      <c r="F16" s="88">
        <v>1</v>
      </c>
      <c r="G16" s="88">
        <v>5</v>
      </c>
      <c r="H16" s="88">
        <v>55</v>
      </c>
      <c r="I16" s="88">
        <v>1</v>
      </c>
      <c r="J16" s="88">
        <v>1</v>
      </c>
      <c r="K16" s="6">
        <v>140</v>
      </c>
      <c r="L16" s="6">
        <v>96</v>
      </c>
      <c r="M16" s="6">
        <v>44</v>
      </c>
      <c r="N16" s="5">
        <v>31.4</v>
      </c>
      <c r="O16" s="11" t="s">
        <v>210</v>
      </c>
      <c r="P16" s="8">
        <v>182</v>
      </c>
      <c r="Q16" s="5">
        <v>20</v>
      </c>
      <c r="R16" s="15">
        <v>5.8</v>
      </c>
      <c r="S16" s="15">
        <v>2.1</v>
      </c>
      <c r="T16" s="62">
        <v>2</v>
      </c>
      <c r="U16" s="44" t="s">
        <v>298</v>
      </c>
      <c r="V16" s="31">
        <v>153</v>
      </c>
      <c r="W16" s="31">
        <v>157</v>
      </c>
      <c r="X16" s="5">
        <v>3.7</v>
      </c>
    </row>
    <row r="17" spans="1:24" s="1" customFormat="1" ht="12" customHeight="1">
      <c r="A17" s="24" t="s">
        <v>16</v>
      </c>
      <c r="B17" s="88">
        <v>85</v>
      </c>
      <c r="C17" s="88">
        <v>209</v>
      </c>
      <c r="D17" s="88">
        <v>0</v>
      </c>
      <c r="E17" s="88">
        <v>37</v>
      </c>
      <c r="F17" s="88">
        <v>13</v>
      </c>
      <c r="G17" s="88">
        <v>18</v>
      </c>
      <c r="H17" s="88">
        <v>133</v>
      </c>
      <c r="I17" s="88">
        <v>3</v>
      </c>
      <c r="J17" s="88">
        <v>5</v>
      </c>
      <c r="K17" s="6">
        <v>310</v>
      </c>
      <c r="L17" s="6">
        <v>136</v>
      </c>
      <c r="M17" s="6">
        <v>174</v>
      </c>
      <c r="N17" s="5">
        <v>56.1</v>
      </c>
      <c r="O17" s="16" t="s">
        <v>202</v>
      </c>
      <c r="P17" s="8">
        <v>25</v>
      </c>
      <c r="Q17" s="5">
        <v>21</v>
      </c>
      <c r="R17" s="15">
        <v>5.8</v>
      </c>
      <c r="S17" s="15">
        <v>2.2999999999999998</v>
      </c>
      <c r="T17" s="62">
        <v>2</v>
      </c>
      <c r="U17" s="58" t="s">
        <v>391</v>
      </c>
      <c r="V17" s="31">
        <v>153</v>
      </c>
      <c r="W17" s="31">
        <v>154</v>
      </c>
      <c r="X17" s="5">
        <v>3.9</v>
      </c>
    </row>
    <row r="18" spans="1:24" s="1" customFormat="1" ht="12" customHeight="1">
      <c r="A18" s="43" t="s">
        <v>263</v>
      </c>
      <c r="B18" s="91">
        <f>SUM(Sheet1!B21:B22)</f>
        <v>138</v>
      </c>
      <c r="C18" s="91">
        <f>SUM(Sheet1!C21:C22)</f>
        <v>179</v>
      </c>
      <c r="D18" s="91">
        <f>SUM(Sheet1!D21:D22)</f>
        <v>0</v>
      </c>
      <c r="E18" s="91">
        <f>SUM(Sheet1!E21:E22)</f>
        <v>25</v>
      </c>
      <c r="F18" s="91">
        <f>SUM(Sheet1!F21:F22)</f>
        <v>4</v>
      </c>
      <c r="G18" s="91">
        <f>SUM(Sheet1!G21:G22)</f>
        <v>10</v>
      </c>
      <c r="H18" s="91">
        <f>SUM(Sheet1!H21:H22)</f>
        <v>129</v>
      </c>
      <c r="I18" s="91">
        <f>SUM(Sheet1!I21:I22)</f>
        <v>7</v>
      </c>
      <c r="J18" s="91">
        <f>SUM(Sheet1!J21:J22)</f>
        <v>4</v>
      </c>
      <c r="K18" s="6">
        <f>SUM(Sheet1!K21:K22)</f>
        <v>325</v>
      </c>
      <c r="L18" s="6">
        <f>SUM(Sheet1!L21:L22)</f>
        <v>209</v>
      </c>
      <c r="M18" s="6">
        <f>SUM(Sheet1!M21:M22)</f>
        <v>116</v>
      </c>
      <c r="N18" s="5">
        <f>M18/K18*100</f>
        <v>35.700000000000003</v>
      </c>
      <c r="O18" s="11" t="s">
        <v>160</v>
      </c>
      <c r="P18" s="8">
        <v>90</v>
      </c>
      <c r="Q18" s="5">
        <v>22.8</v>
      </c>
      <c r="R18" s="15">
        <v>7.4</v>
      </c>
      <c r="S18" s="15">
        <v>3.3</v>
      </c>
      <c r="T18" s="62">
        <v>2</v>
      </c>
      <c r="U18" s="44" t="s">
        <v>160</v>
      </c>
      <c r="V18" s="31">
        <v>157</v>
      </c>
      <c r="W18" s="31">
        <v>160</v>
      </c>
      <c r="X18" s="5">
        <v>4</v>
      </c>
    </row>
    <row r="19" spans="1:24" s="1" customFormat="1" ht="12" customHeight="1">
      <c r="A19" s="24" t="s">
        <v>18</v>
      </c>
      <c r="B19" s="88">
        <v>42</v>
      </c>
      <c r="C19" s="88">
        <v>95</v>
      </c>
      <c r="D19" s="88">
        <v>0</v>
      </c>
      <c r="E19" s="88">
        <v>14</v>
      </c>
      <c r="F19" s="88">
        <v>0</v>
      </c>
      <c r="G19" s="88">
        <v>4</v>
      </c>
      <c r="H19" s="88">
        <v>69</v>
      </c>
      <c r="I19" s="88">
        <v>4</v>
      </c>
      <c r="J19" s="88">
        <v>4</v>
      </c>
      <c r="K19" s="6">
        <v>143</v>
      </c>
      <c r="L19" s="6">
        <v>60</v>
      </c>
      <c r="M19" s="6">
        <v>83</v>
      </c>
      <c r="N19" s="5">
        <v>58</v>
      </c>
      <c r="O19" s="11" t="s">
        <v>192</v>
      </c>
      <c r="P19" s="8">
        <v>115</v>
      </c>
      <c r="Q19" s="5">
        <v>20.5</v>
      </c>
      <c r="R19" s="15">
        <v>5.8</v>
      </c>
      <c r="S19" s="15">
        <v>2.9</v>
      </c>
      <c r="T19" s="62">
        <v>2</v>
      </c>
      <c r="U19" s="44" t="s">
        <v>299</v>
      </c>
      <c r="V19" s="31">
        <v>155</v>
      </c>
      <c r="W19" s="31">
        <v>154</v>
      </c>
      <c r="X19" s="5">
        <v>3.9</v>
      </c>
    </row>
    <row r="20" spans="1:24" s="1" customFormat="1" ht="12" customHeight="1">
      <c r="A20" s="24" t="s">
        <v>19</v>
      </c>
      <c r="B20" s="88">
        <v>109</v>
      </c>
      <c r="C20" s="88">
        <v>271</v>
      </c>
      <c r="D20" s="88">
        <v>1</v>
      </c>
      <c r="E20" s="88">
        <v>40</v>
      </c>
      <c r="F20" s="88">
        <v>17</v>
      </c>
      <c r="G20" s="88">
        <v>21</v>
      </c>
      <c r="H20" s="88">
        <v>185</v>
      </c>
      <c r="I20" s="88">
        <v>4</v>
      </c>
      <c r="J20" s="88">
        <v>3</v>
      </c>
      <c r="K20" s="4">
        <v>395</v>
      </c>
      <c r="L20" s="4">
        <v>177</v>
      </c>
      <c r="M20" s="4">
        <v>218</v>
      </c>
      <c r="N20" s="5">
        <v>55.2</v>
      </c>
      <c r="O20" s="11" t="s">
        <v>209</v>
      </c>
      <c r="P20" s="8">
        <v>137</v>
      </c>
      <c r="Q20" s="5">
        <v>22.3</v>
      </c>
      <c r="R20" s="15">
        <v>6.7</v>
      </c>
      <c r="S20" s="15">
        <v>2.9</v>
      </c>
      <c r="T20" s="62">
        <v>2</v>
      </c>
      <c r="U20" s="58" t="s">
        <v>391</v>
      </c>
      <c r="V20" s="31">
        <v>153</v>
      </c>
      <c r="W20" s="31">
        <v>154</v>
      </c>
      <c r="X20" s="5">
        <v>3.9</v>
      </c>
    </row>
    <row r="21" spans="1:24" s="1" customFormat="1" ht="12" customHeight="1">
      <c r="A21" s="24" t="s">
        <v>20</v>
      </c>
      <c r="B21" s="88">
        <v>100</v>
      </c>
      <c r="C21" s="88">
        <v>260</v>
      </c>
      <c r="D21" s="88">
        <v>1</v>
      </c>
      <c r="E21" s="88">
        <v>29</v>
      </c>
      <c r="F21" s="88">
        <v>15</v>
      </c>
      <c r="G21" s="88">
        <v>17</v>
      </c>
      <c r="H21" s="88">
        <v>188</v>
      </c>
      <c r="I21" s="88">
        <v>6</v>
      </c>
      <c r="J21" s="88">
        <v>4</v>
      </c>
      <c r="K21" s="6">
        <v>377</v>
      </c>
      <c r="L21" s="6">
        <v>169</v>
      </c>
      <c r="M21" s="6">
        <v>208</v>
      </c>
      <c r="N21" s="5">
        <v>55.2</v>
      </c>
      <c r="O21" s="11" t="s">
        <v>199</v>
      </c>
      <c r="P21" s="8">
        <v>93</v>
      </c>
      <c r="Q21" s="5">
        <v>19.7</v>
      </c>
      <c r="R21" s="15">
        <v>6.1</v>
      </c>
      <c r="S21" s="15">
        <v>2.8</v>
      </c>
      <c r="T21" s="62">
        <v>2</v>
      </c>
      <c r="U21" s="44" t="s">
        <v>300</v>
      </c>
      <c r="V21" s="31">
        <v>154</v>
      </c>
      <c r="W21" s="31">
        <v>155</v>
      </c>
      <c r="X21" s="5">
        <v>3.9</v>
      </c>
    </row>
    <row r="22" spans="1:24" s="1" customFormat="1" ht="12" customHeight="1">
      <c r="A22" s="24" t="s">
        <v>21</v>
      </c>
      <c r="B22" s="88">
        <v>22</v>
      </c>
      <c r="C22" s="88">
        <v>43</v>
      </c>
      <c r="D22" s="88">
        <v>0</v>
      </c>
      <c r="E22" s="88">
        <v>7</v>
      </c>
      <c r="F22" s="88">
        <v>0</v>
      </c>
      <c r="G22" s="88">
        <v>0</v>
      </c>
      <c r="H22" s="88">
        <v>34</v>
      </c>
      <c r="I22" s="88">
        <v>1</v>
      </c>
      <c r="J22" s="88">
        <v>1</v>
      </c>
      <c r="K22" s="6">
        <v>65</v>
      </c>
      <c r="L22" s="6">
        <v>46</v>
      </c>
      <c r="M22" s="6">
        <v>19</v>
      </c>
      <c r="N22" s="5">
        <v>29.2</v>
      </c>
      <c r="O22" s="11" t="s">
        <v>203</v>
      </c>
      <c r="P22" s="8">
        <v>72</v>
      </c>
      <c r="Q22" s="5">
        <v>19.7</v>
      </c>
      <c r="R22" s="15">
        <v>3.7</v>
      </c>
      <c r="S22" s="15">
        <v>1</v>
      </c>
      <c r="T22" s="62">
        <v>2</v>
      </c>
      <c r="U22" s="44" t="s">
        <v>301</v>
      </c>
      <c r="V22" s="31">
        <v>159</v>
      </c>
      <c r="W22" s="31">
        <v>161</v>
      </c>
      <c r="X22" s="5">
        <v>4.2</v>
      </c>
    </row>
    <row r="23" spans="1:24" s="1" customFormat="1" ht="12" customHeight="1">
      <c r="A23" s="24" t="s">
        <v>22</v>
      </c>
      <c r="B23" s="89">
        <v>64</v>
      </c>
      <c r="C23" s="89">
        <v>330</v>
      </c>
      <c r="D23" s="89">
        <v>0</v>
      </c>
      <c r="E23" s="89">
        <v>11</v>
      </c>
      <c r="F23" s="89">
        <v>3</v>
      </c>
      <c r="G23" s="89">
        <v>4</v>
      </c>
      <c r="H23" s="89">
        <v>300</v>
      </c>
      <c r="I23" s="89">
        <v>7</v>
      </c>
      <c r="J23" s="89">
        <v>5</v>
      </c>
      <c r="K23" s="6">
        <v>402</v>
      </c>
      <c r="L23" s="6">
        <v>194</v>
      </c>
      <c r="M23" s="6">
        <v>208</v>
      </c>
      <c r="N23" s="5">
        <v>51.7</v>
      </c>
      <c r="O23" s="11" t="s">
        <v>185</v>
      </c>
      <c r="P23" s="8">
        <v>83</v>
      </c>
      <c r="Q23" s="5">
        <v>21.8</v>
      </c>
      <c r="R23" s="15">
        <v>8</v>
      </c>
      <c r="S23" s="15">
        <v>3.8</v>
      </c>
      <c r="T23" s="62">
        <v>2</v>
      </c>
      <c r="U23" s="44" t="s">
        <v>185</v>
      </c>
      <c r="V23" s="31">
        <v>158</v>
      </c>
      <c r="W23" s="31">
        <v>155</v>
      </c>
      <c r="X23" s="5">
        <v>4.0999999999999996</v>
      </c>
    </row>
    <row r="24" spans="1:24" s="1" customFormat="1" ht="12" customHeight="1">
      <c r="A24" s="24" t="s">
        <v>23</v>
      </c>
      <c r="B24" s="88">
        <v>25</v>
      </c>
      <c r="C24" s="88">
        <v>82</v>
      </c>
      <c r="D24" s="88">
        <v>0</v>
      </c>
      <c r="E24" s="88">
        <v>12</v>
      </c>
      <c r="F24" s="88">
        <v>7</v>
      </c>
      <c r="G24" s="88">
        <v>6</v>
      </c>
      <c r="H24" s="88">
        <v>54</v>
      </c>
      <c r="I24" s="88">
        <v>2</v>
      </c>
      <c r="J24" s="88">
        <v>1</v>
      </c>
      <c r="K24" s="6">
        <v>114</v>
      </c>
      <c r="L24" s="6">
        <v>49</v>
      </c>
      <c r="M24" s="6">
        <v>65</v>
      </c>
      <c r="N24" s="5">
        <v>57</v>
      </c>
      <c r="O24" s="11" t="s">
        <v>204</v>
      </c>
      <c r="P24" s="8">
        <v>133</v>
      </c>
      <c r="Q24" s="5">
        <v>23.2</v>
      </c>
      <c r="R24" s="15">
        <v>7.6</v>
      </c>
      <c r="S24" s="15">
        <v>3.1</v>
      </c>
      <c r="T24" s="62">
        <v>3</v>
      </c>
      <c r="U24" s="44" t="s">
        <v>302</v>
      </c>
      <c r="V24" s="31">
        <v>153</v>
      </c>
      <c r="W24" s="31">
        <v>153</v>
      </c>
      <c r="X24" s="5">
        <v>3.7</v>
      </c>
    </row>
    <row r="25" spans="1:24" s="1" customFormat="1" ht="12" customHeight="1">
      <c r="A25" s="24" t="s">
        <v>24</v>
      </c>
      <c r="B25" s="88">
        <v>34</v>
      </c>
      <c r="C25" s="88">
        <v>78</v>
      </c>
      <c r="D25" s="88">
        <v>0</v>
      </c>
      <c r="E25" s="88">
        <v>4</v>
      </c>
      <c r="F25" s="88">
        <v>0</v>
      </c>
      <c r="G25" s="88">
        <v>6</v>
      </c>
      <c r="H25" s="88">
        <v>66</v>
      </c>
      <c r="I25" s="88">
        <v>0</v>
      </c>
      <c r="J25" s="88">
        <v>2</v>
      </c>
      <c r="K25" s="6">
        <v>113</v>
      </c>
      <c r="L25" s="6">
        <v>63</v>
      </c>
      <c r="M25" s="6">
        <v>50</v>
      </c>
      <c r="N25" s="5">
        <v>44.2</v>
      </c>
      <c r="O25" s="11" t="s">
        <v>205</v>
      </c>
      <c r="P25" s="8">
        <v>108</v>
      </c>
      <c r="Q25" s="5">
        <v>24.9</v>
      </c>
      <c r="R25" s="15">
        <v>8.1999999999999993</v>
      </c>
      <c r="S25" s="15">
        <v>3.8</v>
      </c>
      <c r="T25" s="62">
        <v>2</v>
      </c>
      <c r="U25" s="44" t="s">
        <v>205</v>
      </c>
      <c r="V25" s="31">
        <v>155</v>
      </c>
      <c r="W25" s="31">
        <v>153</v>
      </c>
      <c r="X25" s="5">
        <v>3.8</v>
      </c>
    </row>
    <row r="26" spans="1:24" s="1" customFormat="1" ht="12" customHeight="1">
      <c r="A26" s="24" t="s">
        <v>25</v>
      </c>
      <c r="B26" s="88">
        <v>32</v>
      </c>
      <c r="C26" s="88">
        <v>86</v>
      </c>
      <c r="D26" s="88">
        <v>0</v>
      </c>
      <c r="E26" s="88">
        <v>2</v>
      </c>
      <c r="F26" s="88">
        <v>6</v>
      </c>
      <c r="G26" s="88">
        <v>3</v>
      </c>
      <c r="H26" s="88">
        <v>71</v>
      </c>
      <c r="I26" s="88">
        <v>3</v>
      </c>
      <c r="J26" s="88">
        <v>1</v>
      </c>
      <c r="K26" s="6">
        <v>127</v>
      </c>
      <c r="L26" s="6">
        <v>52</v>
      </c>
      <c r="M26" s="6">
        <v>75</v>
      </c>
      <c r="N26" s="5">
        <v>59.1</v>
      </c>
      <c r="O26" s="11" t="s">
        <v>207</v>
      </c>
      <c r="P26" s="8">
        <v>129</v>
      </c>
      <c r="Q26" s="5">
        <v>22.1</v>
      </c>
      <c r="R26" s="15">
        <v>6.5</v>
      </c>
      <c r="S26" s="15">
        <v>3.2</v>
      </c>
      <c r="T26" s="62">
        <v>3</v>
      </c>
      <c r="U26" s="44" t="s">
        <v>207</v>
      </c>
      <c r="V26" s="31">
        <v>153</v>
      </c>
      <c r="W26" s="31">
        <v>153</v>
      </c>
      <c r="X26" s="5">
        <v>3.9</v>
      </c>
    </row>
    <row r="27" spans="1:24" s="1" customFormat="1" ht="12" customHeight="1">
      <c r="A27" s="24" t="s">
        <v>26</v>
      </c>
      <c r="B27" s="88">
        <v>52</v>
      </c>
      <c r="C27" s="88">
        <v>158</v>
      </c>
      <c r="D27" s="88">
        <v>2</v>
      </c>
      <c r="E27" s="88">
        <v>5</v>
      </c>
      <c r="F27" s="88">
        <v>0</v>
      </c>
      <c r="G27" s="88">
        <v>8</v>
      </c>
      <c r="H27" s="88">
        <v>135</v>
      </c>
      <c r="I27" s="88">
        <v>6</v>
      </c>
      <c r="J27" s="88">
        <v>2</v>
      </c>
      <c r="K27" s="6">
        <v>213</v>
      </c>
      <c r="L27" s="6">
        <v>107</v>
      </c>
      <c r="M27" s="6">
        <v>106</v>
      </c>
      <c r="N27" s="5">
        <v>49.8</v>
      </c>
      <c r="O27" s="11" t="s">
        <v>206</v>
      </c>
      <c r="P27" s="8">
        <v>101</v>
      </c>
      <c r="Q27" s="5">
        <v>23.9</v>
      </c>
      <c r="R27" s="15">
        <v>7.9</v>
      </c>
      <c r="S27" s="15">
        <v>3.3</v>
      </c>
      <c r="T27" s="62">
        <v>2</v>
      </c>
      <c r="U27" s="44" t="s">
        <v>303</v>
      </c>
      <c r="V27" s="31">
        <v>160</v>
      </c>
      <c r="W27" s="31">
        <v>158</v>
      </c>
      <c r="X27" s="5">
        <v>4.3</v>
      </c>
    </row>
    <row r="28" spans="1:24" s="1" customFormat="1" ht="12" customHeight="1">
      <c r="A28" s="24" t="s">
        <v>27</v>
      </c>
      <c r="B28" s="89">
        <v>123</v>
      </c>
      <c r="C28" s="89">
        <v>271</v>
      </c>
      <c r="D28" s="89">
        <v>2</v>
      </c>
      <c r="E28" s="89">
        <v>34</v>
      </c>
      <c r="F28" s="89">
        <v>11</v>
      </c>
      <c r="G28" s="89">
        <v>11</v>
      </c>
      <c r="H28" s="89">
        <v>200</v>
      </c>
      <c r="I28" s="89">
        <v>8</v>
      </c>
      <c r="J28" s="89">
        <v>5</v>
      </c>
      <c r="K28" s="6">
        <v>419</v>
      </c>
      <c r="L28" s="6">
        <v>187</v>
      </c>
      <c r="M28" s="6">
        <v>232</v>
      </c>
      <c r="N28" s="5">
        <v>55.4</v>
      </c>
      <c r="O28" s="11" t="s">
        <v>222</v>
      </c>
      <c r="P28" s="8">
        <v>94</v>
      </c>
      <c r="Q28" s="5">
        <v>20.7</v>
      </c>
      <c r="R28" s="15">
        <v>5.8</v>
      </c>
      <c r="S28" s="15">
        <v>2.6</v>
      </c>
      <c r="T28" s="62">
        <v>2</v>
      </c>
      <c r="U28" s="44" t="s">
        <v>304</v>
      </c>
      <c r="V28" s="31">
        <v>156</v>
      </c>
      <c r="W28" s="31">
        <v>156</v>
      </c>
      <c r="X28" s="5">
        <v>4</v>
      </c>
    </row>
    <row r="29" spans="1:24" s="1" customFormat="1" ht="12" customHeight="1">
      <c r="A29" s="24" t="s">
        <v>28</v>
      </c>
      <c r="B29" s="88">
        <v>91</v>
      </c>
      <c r="C29" s="88">
        <v>340</v>
      </c>
      <c r="D29" s="88">
        <v>0</v>
      </c>
      <c r="E29" s="88">
        <v>42</v>
      </c>
      <c r="F29" s="88">
        <v>17</v>
      </c>
      <c r="G29" s="88">
        <v>31</v>
      </c>
      <c r="H29" s="88">
        <v>233</v>
      </c>
      <c r="I29" s="88">
        <v>9</v>
      </c>
      <c r="J29" s="88">
        <v>8</v>
      </c>
      <c r="K29" s="6">
        <v>444</v>
      </c>
      <c r="L29" s="6">
        <v>203</v>
      </c>
      <c r="M29" s="6">
        <v>241</v>
      </c>
      <c r="N29" s="5">
        <v>54.3</v>
      </c>
      <c r="O29" s="11" t="s">
        <v>208</v>
      </c>
      <c r="P29" s="8">
        <v>126</v>
      </c>
      <c r="Q29" s="5">
        <v>22.1</v>
      </c>
      <c r="R29" s="15">
        <v>6.2</v>
      </c>
      <c r="S29" s="15">
        <v>2.7</v>
      </c>
      <c r="T29" s="62">
        <v>5</v>
      </c>
      <c r="U29" s="44" t="s">
        <v>208</v>
      </c>
      <c r="V29" s="31">
        <v>155</v>
      </c>
      <c r="W29" s="31">
        <v>156</v>
      </c>
      <c r="X29" s="5">
        <v>3.9</v>
      </c>
    </row>
    <row r="30" spans="1:24" s="1" customFormat="1" ht="12" customHeight="1">
      <c r="A30" s="24" t="s">
        <v>29</v>
      </c>
      <c r="B30" s="88">
        <v>97</v>
      </c>
      <c r="C30" s="88">
        <v>325</v>
      </c>
      <c r="D30" s="88">
        <v>0</v>
      </c>
      <c r="E30" s="88">
        <v>31</v>
      </c>
      <c r="F30" s="88">
        <v>25</v>
      </c>
      <c r="G30" s="88">
        <v>25</v>
      </c>
      <c r="H30" s="88">
        <v>235</v>
      </c>
      <c r="I30" s="88">
        <v>5</v>
      </c>
      <c r="J30" s="88">
        <v>4</v>
      </c>
      <c r="K30" s="6">
        <v>459</v>
      </c>
      <c r="L30" s="6">
        <v>188</v>
      </c>
      <c r="M30" s="6">
        <v>270</v>
      </c>
      <c r="N30" s="5">
        <v>58.8</v>
      </c>
      <c r="O30" s="11" t="s">
        <v>198</v>
      </c>
      <c r="P30" s="8">
        <v>96</v>
      </c>
      <c r="Q30" s="5">
        <v>23.7</v>
      </c>
      <c r="R30" s="15">
        <v>7.4</v>
      </c>
      <c r="S30" s="15">
        <v>3.5</v>
      </c>
      <c r="T30" s="62">
        <v>2</v>
      </c>
      <c r="U30" s="44" t="s">
        <v>305</v>
      </c>
      <c r="V30" s="31">
        <v>154</v>
      </c>
      <c r="W30" s="31">
        <v>153</v>
      </c>
      <c r="X30" s="5">
        <v>3.9</v>
      </c>
    </row>
    <row r="31" spans="1:24" s="1" customFormat="1" ht="12" customHeight="1">
      <c r="A31" s="24" t="s">
        <v>30</v>
      </c>
      <c r="B31" s="88">
        <v>187</v>
      </c>
      <c r="C31" s="88">
        <v>498</v>
      </c>
      <c r="D31" s="88">
        <v>0</v>
      </c>
      <c r="E31" s="88">
        <v>54</v>
      </c>
      <c r="F31" s="88">
        <v>23</v>
      </c>
      <c r="G31" s="88">
        <v>35</v>
      </c>
      <c r="H31" s="88">
        <v>365</v>
      </c>
      <c r="I31" s="88">
        <v>15</v>
      </c>
      <c r="J31" s="88">
        <v>6</v>
      </c>
      <c r="K31" s="6">
        <v>717</v>
      </c>
      <c r="L31" s="6">
        <v>327</v>
      </c>
      <c r="M31" s="6">
        <v>390</v>
      </c>
      <c r="N31" s="5">
        <v>54.4</v>
      </c>
      <c r="O31" s="11" t="s">
        <v>197</v>
      </c>
      <c r="P31" s="8">
        <v>89</v>
      </c>
      <c r="Q31" s="5">
        <v>21.3</v>
      </c>
      <c r="R31" s="15">
        <v>6.3</v>
      </c>
      <c r="S31" s="15">
        <v>2.6</v>
      </c>
      <c r="T31" s="62">
        <v>2</v>
      </c>
      <c r="U31" s="44" t="s">
        <v>306</v>
      </c>
      <c r="V31" s="31">
        <v>155</v>
      </c>
      <c r="W31" s="31">
        <v>156</v>
      </c>
      <c r="X31" s="5">
        <v>3.9</v>
      </c>
    </row>
    <row r="32" spans="1:24" s="1" customFormat="1" ht="12" customHeight="1">
      <c r="A32" s="24" t="s">
        <v>31</v>
      </c>
      <c r="B32" s="88">
        <v>166</v>
      </c>
      <c r="C32" s="88">
        <v>742</v>
      </c>
      <c r="D32" s="88">
        <v>1</v>
      </c>
      <c r="E32" s="88">
        <v>96</v>
      </c>
      <c r="F32" s="88">
        <v>32</v>
      </c>
      <c r="G32" s="88">
        <v>49</v>
      </c>
      <c r="H32" s="88">
        <v>535</v>
      </c>
      <c r="I32" s="88">
        <v>17</v>
      </c>
      <c r="J32" s="88">
        <v>12</v>
      </c>
      <c r="K32" s="6">
        <v>957</v>
      </c>
      <c r="L32" s="6">
        <v>484</v>
      </c>
      <c r="M32" s="6">
        <v>473</v>
      </c>
      <c r="N32" s="5">
        <v>49.4</v>
      </c>
      <c r="O32" s="11" t="s">
        <v>211</v>
      </c>
      <c r="P32" s="8">
        <v>159</v>
      </c>
      <c r="Q32" s="5">
        <v>22.7</v>
      </c>
      <c r="R32" s="15">
        <v>6.8</v>
      </c>
      <c r="S32" s="15">
        <v>3.4</v>
      </c>
      <c r="T32" s="62">
        <v>2</v>
      </c>
      <c r="U32" s="44" t="s">
        <v>211</v>
      </c>
      <c r="V32" s="31">
        <v>157</v>
      </c>
      <c r="W32" s="31">
        <v>156</v>
      </c>
      <c r="X32" s="5">
        <v>4.0999999999999996</v>
      </c>
    </row>
    <row r="33" spans="1:24" s="1" customFormat="1" ht="12" customHeight="1">
      <c r="A33" s="24" t="s">
        <v>32</v>
      </c>
      <c r="B33" s="88">
        <v>48</v>
      </c>
      <c r="C33" s="88">
        <v>109</v>
      </c>
      <c r="D33" s="88">
        <v>0</v>
      </c>
      <c r="E33" s="88">
        <v>10</v>
      </c>
      <c r="F33" s="88">
        <v>6</v>
      </c>
      <c r="G33" s="88">
        <v>4</v>
      </c>
      <c r="H33" s="88">
        <v>89</v>
      </c>
      <c r="I33" s="88">
        <v>0</v>
      </c>
      <c r="J33" s="88">
        <v>0</v>
      </c>
      <c r="K33" s="6">
        <v>164</v>
      </c>
      <c r="L33" s="6">
        <v>30</v>
      </c>
      <c r="M33" s="6">
        <v>134</v>
      </c>
      <c r="N33" s="5">
        <v>81.7</v>
      </c>
      <c r="O33" s="11" t="s">
        <v>212</v>
      </c>
      <c r="P33" s="8">
        <v>106</v>
      </c>
      <c r="Q33" s="5">
        <v>21.6</v>
      </c>
      <c r="R33" s="15">
        <v>6.1</v>
      </c>
      <c r="S33" s="15">
        <v>3</v>
      </c>
      <c r="T33" s="62">
        <v>2</v>
      </c>
      <c r="U33" s="44" t="s">
        <v>307</v>
      </c>
      <c r="V33" s="31">
        <v>151</v>
      </c>
      <c r="W33" s="31">
        <v>150</v>
      </c>
      <c r="X33" s="5">
        <v>3.8</v>
      </c>
    </row>
    <row r="34" spans="1:24" s="1" customFormat="1" ht="12" customHeight="1">
      <c r="A34" s="24" t="s">
        <v>33</v>
      </c>
      <c r="B34" s="88">
        <v>76</v>
      </c>
      <c r="C34" s="88">
        <v>197</v>
      </c>
      <c r="D34" s="88">
        <v>1</v>
      </c>
      <c r="E34" s="88">
        <v>25</v>
      </c>
      <c r="F34" s="88">
        <v>15</v>
      </c>
      <c r="G34" s="88">
        <v>10</v>
      </c>
      <c r="H34" s="88">
        <v>138</v>
      </c>
      <c r="I34" s="88">
        <v>5</v>
      </c>
      <c r="J34" s="88">
        <v>3</v>
      </c>
      <c r="K34" s="6">
        <v>302</v>
      </c>
      <c r="L34" s="6">
        <v>144</v>
      </c>
      <c r="M34" s="6">
        <v>158</v>
      </c>
      <c r="N34" s="5">
        <v>52.3</v>
      </c>
      <c r="O34" s="11" t="s">
        <v>213</v>
      </c>
      <c r="P34" s="8">
        <v>128</v>
      </c>
      <c r="Q34" s="5">
        <v>23</v>
      </c>
      <c r="R34" s="15">
        <v>7.6</v>
      </c>
      <c r="S34" s="15">
        <v>3.5</v>
      </c>
      <c r="T34" s="62">
        <v>3</v>
      </c>
      <c r="U34" s="44" t="s">
        <v>308</v>
      </c>
      <c r="V34" s="31">
        <v>151</v>
      </c>
      <c r="W34" s="31">
        <v>155</v>
      </c>
      <c r="X34" s="5">
        <v>3.6</v>
      </c>
    </row>
    <row r="35" spans="1:24" s="1" customFormat="1" ht="12" customHeight="1">
      <c r="A35" s="24" t="s">
        <v>34</v>
      </c>
      <c r="B35" s="88">
        <v>48</v>
      </c>
      <c r="C35" s="88">
        <v>171</v>
      </c>
      <c r="D35" s="88">
        <v>0</v>
      </c>
      <c r="E35" s="88">
        <v>24</v>
      </c>
      <c r="F35" s="88">
        <v>5</v>
      </c>
      <c r="G35" s="88">
        <v>13</v>
      </c>
      <c r="H35" s="88">
        <v>121</v>
      </c>
      <c r="I35" s="88">
        <v>6</v>
      </c>
      <c r="J35" s="88">
        <v>2</v>
      </c>
      <c r="K35" s="6">
        <v>228</v>
      </c>
      <c r="L35" s="6">
        <v>103</v>
      </c>
      <c r="M35" s="6">
        <v>125</v>
      </c>
      <c r="N35" s="5">
        <v>54.8</v>
      </c>
      <c r="O35" s="11" t="s">
        <v>214</v>
      </c>
      <c r="P35" s="8">
        <v>124</v>
      </c>
      <c r="Q35" s="5">
        <v>23.4</v>
      </c>
      <c r="R35" s="15">
        <v>8</v>
      </c>
      <c r="S35" s="15">
        <v>4.0999999999999996</v>
      </c>
      <c r="T35" s="62">
        <v>3</v>
      </c>
      <c r="U35" s="44" t="s">
        <v>214</v>
      </c>
      <c r="V35" s="31">
        <v>154</v>
      </c>
      <c r="W35" s="31">
        <v>154</v>
      </c>
      <c r="X35" s="5">
        <v>4</v>
      </c>
    </row>
    <row r="36" spans="1:24" s="1" customFormat="1" ht="12" customHeight="1">
      <c r="A36" s="24" t="s">
        <v>35</v>
      </c>
      <c r="B36" s="88">
        <v>47</v>
      </c>
      <c r="C36" s="88">
        <v>130</v>
      </c>
      <c r="D36" s="88">
        <v>0</v>
      </c>
      <c r="E36" s="88">
        <v>13</v>
      </c>
      <c r="F36" s="88">
        <v>4</v>
      </c>
      <c r="G36" s="88">
        <v>12</v>
      </c>
      <c r="H36" s="88">
        <v>91</v>
      </c>
      <c r="I36" s="88">
        <v>8</v>
      </c>
      <c r="J36" s="88">
        <v>2</v>
      </c>
      <c r="K36" s="6">
        <v>178</v>
      </c>
      <c r="L36" s="6">
        <v>77</v>
      </c>
      <c r="M36" s="6">
        <v>101</v>
      </c>
      <c r="N36" s="5">
        <v>56.7</v>
      </c>
      <c r="O36" s="11" t="s">
        <v>200</v>
      </c>
      <c r="P36" s="8">
        <v>98</v>
      </c>
      <c r="Q36" s="5">
        <v>23.3</v>
      </c>
      <c r="R36" s="15">
        <v>7.5</v>
      </c>
      <c r="S36" s="15">
        <v>3.7</v>
      </c>
      <c r="T36" s="62">
        <v>2</v>
      </c>
      <c r="U36" s="59" t="s">
        <v>391</v>
      </c>
      <c r="V36" s="57">
        <v>153</v>
      </c>
      <c r="W36" s="57">
        <v>154</v>
      </c>
      <c r="X36" s="14">
        <v>3.9</v>
      </c>
    </row>
    <row r="37" spans="1:24" s="1" customFormat="1" ht="12" customHeight="1">
      <c r="A37" s="24" t="s">
        <v>36</v>
      </c>
      <c r="B37" s="89">
        <v>6</v>
      </c>
      <c r="C37" s="89">
        <v>55</v>
      </c>
      <c r="D37" s="89">
        <v>1</v>
      </c>
      <c r="E37" s="89">
        <v>0</v>
      </c>
      <c r="F37" s="89">
        <v>0</v>
      </c>
      <c r="G37" s="89">
        <v>2</v>
      </c>
      <c r="H37" s="89">
        <v>49</v>
      </c>
      <c r="I37" s="89">
        <v>1</v>
      </c>
      <c r="J37" s="89">
        <v>2</v>
      </c>
      <c r="K37" s="6">
        <v>65</v>
      </c>
      <c r="L37" s="6">
        <v>31</v>
      </c>
      <c r="M37" s="6">
        <v>34</v>
      </c>
      <c r="N37" s="5">
        <v>52.3</v>
      </c>
      <c r="O37" s="11" t="s">
        <v>215</v>
      </c>
      <c r="P37" s="8">
        <v>117</v>
      </c>
      <c r="Q37" s="5">
        <v>22.5</v>
      </c>
      <c r="R37" s="15">
        <v>7</v>
      </c>
      <c r="S37" s="15">
        <v>3.6</v>
      </c>
      <c r="T37" s="62">
        <v>3</v>
      </c>
      <c r="U37" s="44" t="s">
        <v>215</v>
      </c>
      <c r="V37" s="31">
        <v>154</v>
      </c>
      <c r="W37" s="31">
        <v>152</v>
      </c>
      <c r="X37" s="5">
        <v>3.9</v>
      </c>
    </row>
    <row r="38" spans="1:24" s="1" customFormat="1" ht="12" customHeight="1">
      <c r="A38" s="27" t="s">
        <v>37</v>
      </c>
      <c r="B38" s="88">
        <v>53</v>
      </c>
      <c r="C38" s="88">
        <v>89</v>
      </c>
      <c r="D38" s="88">
        <v>2</v>
      </c>
      <c r="E38" s="88">
        <v>10</v>
      </c>
      <c r="F38" s="88">
        <v>7</v>
      </c>
      <c r="G38" s="88">
        <v>5</v>
      </c>
      <c r="H38" s="88">
        <v>64</v>
      </c>
      <c r="I38" s="88">
        <v>1</v>
      </c>
      <c r="J38" s="88">
        <v>0</v>
      </c>
      <c r="K38" s="17">
        <v>167</v>
      </c>
      <c r="L38" s="17">
        <v>76</v>
      </c>
      <c r="M38" s="17">
        <v>91</v>
      </c>
      <c r="N38" s="14">
        <v>54.5</v>
      </c>
      <c r="O38" s="11" t="s">
        <v>231</v>
      </c>
      <c r="P38" s="8">
        <v>99</v>
      </c>
      <c r="Q38" s="5">
        <v>20.399999999999999</v>
      </c>
      <c r="R38" s="15">
        <v>6.8</v>
      </c>
      <c r="S38" s="15">
        <v>3.6</v>
      </c>
      <c r="T38" s="62">
        <v>2</v>
      </c>
      <c r="U38" s="44" t="s">
        <v>309</v>
      </c>
      <c r="V38" s="31">
        <v>152</v>
      </c>
      <c r="W38" s="31">
        <v>152</v>
      </c>
      <c r="X38" s="5">
        <v>3.8</v>
      </c>
    </row>
    <row r="39" spans="1:24" s="1" customFormat="1" ht="12" customHeight="1">
      <c r="A39" s="24" t="s">
        <v>38</v>
      </c>
      <c r="B39" s="89">
        <v>34</v>
      </c>
      <c r="C39" s="89">
        <v>53</v>
      </c>
      <c r="D39" s="89">
        <v>2</v>
      </c>
      <c r="E39" s="89">
        <v>3</v>
      </c>
      <c r="F39" s="89">
        <v>4</v>
      </c>
      <c r="G39" s="89">
        <v>3</v>
      </c>
      <c r="H39" s="89">
        <v>40</v>
      </c>
      <c r="I39" s="89">
        <v>0</v>
      </c>
      <c r="J39" s="89">
        <v>1</v>
      </c>
      <c r="K39" s="6">
        <v>94</v>
      </c>
      <c r="L39" s="6">
        <v>52</v>
      </c>
      <c r="M39" s="6">
        <v>42</v>
      </c>
      <c r="N39" s="5">
        <v>44.7</v>
      </c>
      <c r="O39" s="11" t="s">
        <v>248</v>
      </c>
      <c r="P39" s="8">
        <v>91</v>
      </c>
      <c r="Q39" s="5">
        <v>21.6</v>
      </c>
      <c r="R39" s="15">
        <v>6.5</v>
      </c>
      <c r="S39" s="15">
        <v>2.5</v>
      </c>
      <c r="T39" s="62">
        <v>2</v>
      </c>
      <c r="U39" s="44" t="s">
        <v>310</v>
      </c>
      <c r="V39" s="31">
        <v>149</v>
      </c>
      <c r="W39" s="31">
        <v>155</v>
      </c>
      <c r="X39" s="5">
        <v>3.3</v>
      </c>
    </row>
    <row r="40" spans="1:24" s="1" customFormat="1" ht="12" customHeight="1">
      <c r="A40" s="24" t="s">
        <v>39</v>
      </c>
      <c r="B40" s="88">
        <v>37</v>
      </c>
      <c r="C40" s="88">
        <v>266</v>
      </c>
      <c r="D40" s="88">
        <v>2</v>
      </c>
      <c r="E40" s="88">
        <v>31</v>
      </c>
      <c r="F40" s="88">
        <v>44</v>
      </c>
      <c r="G40" s="88">
        <v>17</v>
      </c>
      <c r="H40" s="88">
        <v>163</v>
      </c>
      <c r="I40" s="88">
        <v>5</v>
      </c>
      <c r="J40" s="88">
        <v>4</v>
      </c>
      <c r="K40" s="6">
        <v>326</v>
      </c>
      <c r="L40" s="6">
        <v>89</v>
      </c>
      <c r="M40" s="6">
        <v>237</v>
      </c>
      <c r="N40" s="5">
        <v>72.7</v>
      </c>
      <c r="O40" s="11" t="s">
        <v>217</v>
      </c>
      <c r="P40" s="8">
        <v>178</v>
      </c>
      <c r="Q40" s="5">
        <v>23</v>
      </c>
      <c r="R40" s="15">
        <v>7.6</v>
      </c>
      <c r="S40" s="15">
        <v>3.6</v>
      </c>
      <c r="T40" s="63">
        <v>6</v>
      </c>
      <c r="U40" s="64" t="s">
        <v>399</v>
      </c>
      <c r="V40" s="5">
        <f>SUMPRODUCT('Sheet 3'!V46:V47,'Sheet 3'!$Y46:$Y47)/SUM('Sheet 3'!$Y46:$Y47)</f>
        <v>152</v>
      </c>
      <c r="W40" s="5">
        <f>SUMPRODUCT('Sheet 3'!W46:W47,'Sheet 3'!$Y46:$Y47)/SUM('Sheet 3'!$Y46:$Y47)</f>
        <v>151</v>
      </c>
      <c r="X40" s="10">
        <f>SUMPRODUCT('Sheet 3'!X46:X47,'Sheet 3'!$Y46:$Y47)/SUM('Sheet 3'!$Y46:$Y47)</f>
        <v>3.9</v>
      </c>
    </row>
    <row r="41" spans="1:24" s="1" customFormat="1" ht="12" customHeight="1">
      <c r="A41" s="24" t="s">
        <v>40</v>
      </c>
      <c r="B41" s="88">
        <v>43</v>
      </c>
      <c r="C41" s="88">
        <v>248</v>
      </c>
      <c r="D41" s="88">
        <v>2</v>
      </c>
      <c r="E41" s="88">
        <v>38</v>
      </c>
      <c r="F41" s="88">
        <v>20</v>
      </c>
      <c r="G41" s="88">
        <v>12</v>
      </c>
      <c r="H41" s="88">
        <v>166</v>
      </c>
      <c r="I41" s="88">
        <v>6</v>
      </c>
      <c r="J41" s="88">
        <v>4</v>
      </c>
      <c r="K41" s="6">
        <v>315</v>
      </c>
      <c r="L41" s="6">
        <v>102</v>
      </c>
      <c r="M41" s="6">
        <v>213</v>
      </c>
      <c r="N41" s="5">
        <v>67.599999999999994</v>
      </c>
      <c r="O41" s="11" t="s">
        <v>226</v>
      </c>
      <c r="P41" s="8">
        <v>127</v>
      </c>
      <c r="Q41" s="5">
        <v>22.9</v>
      </c>
      <c r="R41" s="15">
        <v>7.5</v>
      </c>
      <c r="S41" s="15">
        <v>3.5</v>
      </c>
      <c r="T41" s="62">
        <v>5</v>
      </c>
      <c r="U41" s="44" t="s">
        <v>325</v>
      </c>
      <c r="V41" s="31">
        <v>155</v>
      </c>
      <c r="W41" s="31">
        <v>154</v>
      </c>
      <c r="X41" s="5">
        <v>4</v>
      </c>
    </row>
    <row r="42" spans="1:24" s="1" customFormat="1" ht="12" customHeight="1">
      <c r="A42" s="24" t="s">
        <v>41</v>
      </c>
      <c r="B42" s="88">
        <v>22</v>
      </c>
      <c r="C42" s="88">
        <v>56</v>
      </c>
      <c r="D42" s="88">
        <v>0</v>
      </c>
      <c r="E42" s="88">
        <v>7</v>
      </c>
      <c r="F42" s="88">
        <v>10</v>
      </c>
      <c r="G42" s="88">
        <v>2</v>
      </c>
      <c r="H42" s="88">
        <v>35</v>
      </c>
      <c r="I42" s="88">
        <v>1</v>
      </c>
      <c r="J42" s="88">
        <v>1</v>
      </c>
      <c r="K42" s="6">
        <v>86</v>
      </c>
      <c r="L42" s="6">
        <v>30</v>
      </c>
      <c r="M42" s="6">
        <v>56</v>
      </c>
      <c r="N42" s="5">
        <v>65.099999999999994</v>
      </c>
      <c r="O42" s="42" t="s">
        <v>264</v>
      </c>
      <c r="P42" s="8" t="s">
        <v>265</v>
      </c>
      <c r="Q42" s="10">
        <f>AVERAGE(Sheet1!Q46:Q47)</f>
        <v>22.8</v>
      </c>
      <c r="R42" s="10">
        <f>AVERAGE(Sheet1!R46:R47)</f>
        <v>7.25</v>
      </c>
      <c r="S42" s="10">
        <f>AVERAGE(Sheet1!S46:S47)</f>
        <v>3.1</v>
      </c>
      <c r="T42" s="62">
        <v>5</v>
      </c>
      <c r="U42" s="44" t="s">
        <v>382</v>
      </c>
      <c r="V42" s="31">
        <v>148</v>
      </c>
      <c r="W42" s="31">
        <v>148</v>
      </c>
      <c r="X42" s="5">
        <v>3.6</v>
      </c>
    </row>
    <row r="43" spans="1:24" s="1" customFormat="1" ht="12" customHeight="1">
      <c r="A43" s="24" t="s">
        <v>42</v>
      </c>
      <c r="B43" s="88">
        <v>38</v>
      </c>
      <c r="C43" s="88">
        <v>150</v>
      </c>
      <c r="D43" s="88">
        <v>1</v>
      </c>
      <c r="E43" s="88">
        <v>6</v>
      </c>
      <c r="F43" s="88">
        <v>5</v>
      </c>
      <c r="G43" s="88">
        <v>6</v>
      </c>
      <c r="H43" s="88">
        <v>126</v>
      </c>
      <c r="I43" s="88">
        <v>3</v>
      </c>
      <c r="J43" s="88">
        <v>3</v>
      </c>
      <c r="K43" s="6">
        <v>198</v>
      </c>
      <c r="L43" s="6">
        <v>117</v>
      </c>
      <c r="M43" s="6">
        <v>81</v>
      </c>
      <c r="N43" s="5">
        <v>40.9</v>
      </c>
      <c r="O43" s="11" t="s">
        <v>229</v>
      </c>
      <c r="P43" s="8">
        <v>152</v>
      </c>
      <c r="Q43" s="5">
        <v>22.9</v>
      </c>
      <c r="R43" s="15">
        <v>8.6</v>
      </c>
      <c r="S43" s="15">
        <v>4</v>
      </c>
      <c r="T43" s="62">
        <v>5</v>
      </c>
      <c r="U43" s="44" t="s">
        <v>328</v>
      </c>
      <c r="V43" s="31">
        <v>149</v>
      </c>
      <c r="W43" s="31">
        <v>149</v>
      </c>
      <c r="X43" s="5">
        <v>3.7</v>
      </c>
    </row>
    <row r="44" spans="1:24" s="1" customFormat="1" ht="12" customHeight="1">
      <c r="A44" s="24" t="s">
        <v>43</v>
      </c>
      <c r="B44" s="88">
        <v>125</v>
      </c>
      <c r="C44" s="88">
        <v>122</v>
      </c>
      <c r="D44" s="88">
        <v>0</v>
      </c>
      <c r="E44" s="88">
        <v>26</v>
      </c>
      <c r="F44" s="88">
        <v>23</v>
      </c>
      <c r="G44" s="88">
        <v>5</v>
      </c>
      <c r="H44" s="88">
        <v>58</v>
      </c>
      <c r="I44" s="88">
        <v>3</v>
      </c>
      <c r="J44" s="88">
        <v>7</v>
      </c>
      <c r="K44" s="6">
        <v>275</v>
      </c>
      <c r="L44" s="6">
        <v>150</v>
      </c>
      <c r="M44" s="6">
        <v>125</v>
      </c>
      <c r="N44" s="5">
        <v>45.5</v>
      </c>
      <c r="O44" s="11" t="s">
        <v>230</v>
      </c>
      <c r="P44" s="8">
        <v>56</v>
      </c>
      <c r="Q44" s="5">
        <v>22.8</v>
      </c>
      <c r="R44" s="15">
        <v>6.9</v>
      </c>
      <c r="S44" s="15">
        <v>3.3</v>
      </c>
      <c r="T44" s="62">
        <v>6</v>
      </c>
      <c r="U44" s="67" t="s">
        <v>529</v>
      </c>
      <c r="V44" s="5">
        <f>SUMPRODUCT('Sheet 3'!V51:V52,'Sheet 3'!$Y51:$Y52)/SUM('Sheet 3'!$Y51:$Y52)</f>
        <v>148</v>
      </c>
      <c r="W44" s="5">
        <f>SUMPRODUCT('Sheet 3'!W51:W52,'Sheet 3'!$Y51:$Y52)/SUM('Sheet 3'!$Y51:$Y52)</f>
        <v>154.30000000000001</v>
      </c>
      <c r="X44" s="5">
        <f>SUMPRODUCT('Sheet 3'!X51:X52,'Sheet 3'!$Y51:$Y52)/SUM('Sheet 3'!$Y51:$Y52)</f>
        <v>3.3</v>
      </c>
    </row>
    <row r="45" spans="1:24" s="1" customFormat="1" ht="12" customHeight="1">
      <c r="A45" s="24" t="s">
        <v>44</v>
      </c>
      <c r="B45" s="88">
        <v>61</v>
      </c>
      <c r="C45" s="88">
        <v>440</v>
      </c>
      <c r="D45" s="88">
        <v>6</v>
      </c>
      <c r="E45" s="88">
        <v>22</v>
      </c>
      <c r="F45" s="88">
        <v>41</v>
      </c>
      <c r="G45" s="88">
        <v>14</v>
      </c>
      <c r="H45" s="88">
        <v>347</v>
      </c>
      <c r="I45" s="88">
        <v>6</v>
      </c>
      <c r="J45" s="88">
        <v>4</v>
      </c>
      <c r="K45" s="6">
        <v>531</v>
      </c>
      <c r="L45" s="6">
        <v>47</v>
      </c>
      <c r="M45" s="6">
        <v>484</v>
      </c>
      <c r="N45" s="5">
        <v>91.1</v>
      </c>
      <c r="O45" s="11" t="s">
        <v>216</v>
      </c>
      <c r="P45" s="8">
        <v>177</v>
      </c>
      <c r="Q45" s="5">
        <v>28</v>
      </c>
      <c r="R45" s="15">
        <v>7.7</v>
      </c>
      <c r="S45" s="15">
        <v>4.2</v>
      </c>
      <c r="T45" s="62">
        <v>5</v>
      </c>
      <c r="U45" s="44" t="s">
        <v>216</v>
      </c>
      <c r="V45" s="31">
        <v>151</v>
      </c>
      <c r="W45" s="31">
        <v>148</v>
      </c>
      <c r="X45" s="5">
        <v>3.7</v>
      </c>
    </row>
    <row r="46" spans="1:24" s="1" customFormat="1" ht="12" customHeight="1">
      <c r="A46" s="24" t="s">
        <v>45</v>
      </c>
      <c r="B46" s="88">
        <v>11</v>
      </c>
      <c r="C46" s="88">
        <v>49</v>
      </c>
      <c r="D46" s="88">
        <v>0</v>
      </c>
      <c r="E46" s="88">
        <v>3</v>
      </c>
      <c r="F46" s="88">
        <v>1</v>
      </c>
      <c r="G46" s="88">
        <v>0</v>
      </c>
      <c r="H46" s="88">
        <v>45</v>
      </c>
      <c r="I46" s="88">
        <v>0</v>
      </c>
      <c r="J46" s="88">
        <v>0</v>
      </c>
      <c r="K46" s="6">
        <v>60</v>
      </c>
      <c r="L46" s="6">
        <v>16</v>
      </c>
      <c r="M46" s="6">
        <v>44</v>
      </c>
      <c r="N46" s="5">
        <v>73.3</v>
      </c>
      <c r="O46" s="11" t="s">
        <v>218</v>
      </c>
      <c r="P46" s="8">
        <v>179</v>
      </c>
      <c r="Q46" s="5">
        <v>21</v>
      </c>
      <c r="R46" s="15">
        <v>6.3</v>
      </c>
      <c r="S46" s="15">
        <v>3</v>
      </c>
      <c r="T46" s="62">
        <v>6</v>
      </c>
      <c r="U46" s="44" t="s">
        <v>329</v>
      </c>
      <c r="V46" s="31">
        <v>149</v>
      </c>
      <c r="W46" s="31">
        <v>148</v>
      </c>
      <c r="X46" s="5">
        <v>3.5</v>
      </c>
    </row>
    <row r="47" spans="1:24" s="1" customFormat="1" ht="12" customHeight="1">
      <c r="A47" s="24" t="s">
        <v>46</v>
      </c>
      <c r="B47" s="88">
        <v>22</v>
      </c>
      <c r="C47" s="88">
        <v>36</v>
      </c>
      <c r="D47" s="88">
        <v>0</v>
      </c>
      <c r="E47" s="88">
        <v>3</v>
      </c>
      <c r="F47" s="88">
        <v>1</v>
      </c>
      <c r="G47" s="88">
        <v>1</v>
      </c>
      <c r="H47" s="88">
        <v>31</v>
      </c>
      <c r="I47" s="88">
        <v>0</v>
      </c>
      <c r="J47" s="88">
        <v>0</v>
      </c>
      <c r="K47" s="6">
        <v>60</v>
      </c>
      <c r="L47" s="6">
        <v>27</v>
      </c>
      <c r="M47" s="6">
        <v>33</v>
      </c>
      <c r="N47" s="5">
        <v>55</v>
      </c>
      <c r="O47" s="11" t="s">
        <v>219</v>
      </c>
      <c r="P47" s="8">
        <v>116</v>
      </c>
      <c r="Q47" s="5">
        <v>21.6</v>
      </c>
      <c r="R47" s="15">
        <v>6.4</v>
      </c>
      <c r="S47" s="15">
        <v>3.1</v>
      </c>
      <c r="T47" s="62">
        <v>6</v>
      </c>
      <c r="U47" s="44" t="s">
        <v>330</v>
      </c>
      <c r="V47" s="31">
        <v>152</v>
      </c>
      <c r="W47" s="31">
        <v>152</v>
      </c>
      <c r="X47" s="5">
        <v>3.8</v>
      </c>
    </row>
    <row r="48" spans="1:24" s="1" customFormat="1" ht="12" customHeight="1">
      <c r="A48" s="24" t="s">
        <v>47</v>
      </c>
      <c r="B48" s="90">
        <v>81</v>
      </c>
      <c r="C48" s="90">
        <v>198</v>
      </c>
      <c r="D48" s="90">
        <v>0</v>
      </c>
      <c r="E48" s="90">
        <v>12</v>
      </c>
      <c r="F48" s="90">
        <v>3</v>
      </c>
      <c r="G48" s="90">
        <v>11</v>
      </c>
      <c r="H48" s="90">
        <v>166</v>
      </c>
      <c r="I48" s="90">
        <v>4</v>
      </c>
      <c r="J48" s="90">
        <v>2</v>
      </c>
      <c r="K48" s="6">
        <v>288</v>
      </c>
      <c r="L48" s="6">
        <v>204</v>
      </c>
      <c r="M48" s="6">
        <v>84</v>
      </c>
      <c r="N48" s="5">
        <v>29.2</v>
      </c>
      <c r="O48" s="11" t="s">
        <v>184</v>
      </c>
      <c r="P48" s="8">
        <v>52</v>
      </c>
      <c r="Q48" s="5">
        <v>21.2</v>
      </c>
      <c r="R48" s="15">
        <v>6.4</v>
      </c>
      <c r="S48" s="15">
        <v>2.7</v>
      </c>
      <c r="T48" s="62">
        <v>6</v>
      </c>
      <c r="U48" s="44" t="s">
        <v>331</v>
      </c>
      <c r="V48" s="31">
        <v>156</v>
      </c>
      <c r="W48" s="31">
        <v>160</v>
      </c>
      <c r="X48" s="5">
        <v>3.9</v>
      </c>
    </row>
    <row r="49" spans="1:24" s="1" customFormat="1" ht="12" customHeight="1">
      <c r="A49" s="24" t="s">
        <v>48</v>
      </c>
      <c r="B49" s="90">
        <v>61</v>
      </c>
      <c r="C49" s="90">
        <v>108</v>
      </c>
      <c r="D49" s="90">
        <v>0</v>
      </c>
      <c r="E49" s="90">
        <v>9</v>
      </c>
      <c r="F49" s="90">
        <v>1</v>
      </c>
      <c r="G49" s="90">
        <v>2</v>
      </c>
      <c r="H49" s="90">
        <v>92</v>
      </c>
      <c r="I49" s="90">
        <v>1</v>
      </c>
      <c r="J49" s="90">
        <v>3</v>
      </c>
      <c r="K49" s="6">
        <v>178</v>
      </c>
      <c r="L49" s="6">
        <v>123</v>
      </c>
      <c r="M49" s="6">
        <v>55</v>
      </c>
      <c r="N49" s="5">
        <v>30.9</v>
      </c>
      <c r="O49" s="11" t="s">
        <v>232</v>
      </c>
      <c r="P49" s="8">
        <v>77</v>
      </c>
      <c r="Q49" s="5">
        <v>22.2</v>
      </c>
      <c r="R49" s="15">
        <v>7.6</v>
      </c>
      <c r="S49" s="15">
        <v>3.4</v>
      </c>
      <c r="T49" s="62">
        <v>4</v>
      </c>
      <c r="U49" s="67" t="s">
        <v>530</v>
      </c>
      <c r="V49" s="5">
        <f>SUMPRODUCT('Sheet 3'!V57:V58,'Sheet 3'!$Y57:$Y58)/SUM('Sheet 3'!$Y57:$Y58)</f>
        <v>152.9</v>
      </c>
      <c r="W49" s="5">
        <f>SUMPRODUCT('Sheet 3'!W57:W58,'Sheet 3'!$Y57:$Y58)/SUM('Sheet 3'!$Y57:$Y58)</f>
        <v>155.9</v>
      </c>
      <c r="X49" s="31">
        <f>SUMPRODUCT('Sheet 3'!X57:X58,'Sheet 3'!$Y57:$Y58)/SUM('Sheet 3'!$Y57:$Y58)</f>
        <v>3.9</v>
      </c>
    </row>
    <row r="50" spans="1:24" s="1" customFormat="1" ht="12" customHeight="1">
      <c r="A50" s="24" t="s">
        <v>49</v>
      </c>
      <c r="B50" s="88">
        <v>153</v>
      </c>
      <c r="C50" s="88">
        <v>230</v>
      </c>
      <c r="D50" s="88">
        <v>3</v>
      </c>
      <c r="E50" s="88">
        <v>26</v>
      </c>
      <c r="F50" s="88">
        <v>9</v>
      </c>
      <c r="G50" s="88">
        <v>7</v>
      </c>
      <c r="H50" s="88">
        <v>181</v>
      </c>
      <c r="I50" s="88">
        <v>0</v>
      </c>
      <c r="J50" s="88">
        <v>4</v>
      </c>
      <c r="K50" s="6">
        <v>390</v>
      </c>
      <c r="L50" s="6">
        <v>203</v>
      </c>
      <c r="M50" s="6">
        <v>187</v>
      </c>
      <c r="N50" s="5">
        <v>47.9</v>
      </c>
      <c r="O50" s="11" t="s">
        <v>180</v>
      </c>
      <c r="P50" s="8">
        <v>53</v>
      </c>
      <c r="Q50" s="5">
        <v>22.2</v>
      </c>
      <c r="R50" s="15">
        <v>6.7</v>
      </c>
      <c r="S50" s="15">
        <v>3</v>
      </c>
      <c r="T50" s="62">
        <v>3</v>
      </c>
      <c r="U50" s="44" t="s">
        <v>311</v>
      </c>
      <c r="V50" s="31">
        <v>151</v>
      </c>
      <c r="W50" s="31">
        <v>157</v>
      </c>
      <c r="X50" s="5">
        <v>3.6</v>
      </c>
    </row>
    <row r="51" spans="1:24" s="1" customFormat="1" ht="12" customHeight="1">
      <c r="A51" s="24" t="s">
        <v>50</v>
      </c>
      <c r="B51" s="88">
        <v>94</v>
      </c>
      <c r="C51" s="88">
        <v>216</v>
      </c>
      <c r="D51" s="88">
        <v>1</v>
      </c>
      <c r="E51" s="88">
        <v>17</v>
      </c>
      <c r="F51" s="88">
        <v>13</v>
      </c>
      <c r="G51" s="88">
        <v>9</v>
      </c>
      <c r="H51" s="88">
        <v>168</v>
      </c>
      <c r="I51" s="88">
        <v>2</v>
      </c>
      <c r="J51" s="88">
        <v>6</v>
      </c>
      <c r="K51" s="6">
        <v>320</v>
      </c>
      <c r="L51" s="6">
        <v>204</v>
      </c>
      <c r="M51" s="6">
        <v>116</v>
      </c>
      <c r="N51" s="5">
        <v>36.299999999999997</v>
      </c>
      <c r="O51" s="11" t="s">
        <v>181</v>
      </c>
      <c r="P51" s="8">
        <v>55</v>
      </c>
      <c r="Q51" s="5">
        <v>23.2</v>
      </c>
      <c r="R51" s="15">
        <v>8</v>
      </c>
      <c r="S51" s="15">
        <v>3.7</v>
      </c>
      <c r="T51" s="62">
        <v>3</v>
      </c>
      <c r="U51" s="44" t="s">
        <v>313</v>
      </c>
      <c r="V51" s="31">
        <v>154</v>
      </c>
      <c r="W51" s="31">
        <v>158</v>
      </c>
      <c r="X51" s="5">
        <v>3.8</v>
      </c>
    </row>
    <row r="52" spans="1:24" s="1" customFormat="1" ht="12" customHeight="1">
      <c r="A52" s="24" t="s">
        <v>51</v>
      </c>
      <c r="B52" s="88">
        <v>274</v>
      </c>
      <c r="C52" s="88">
        <v>382</v>
      </c>
      <c r="D52" s="88">
        <v>0</v>
      </c>
      <c r="E52" s="88">
        <v>39</v>
      </c>
      <c r="F52" s="88">
        <v>14</v>
      </c>
      <c r="G52" s="88">
        <v>28</v>
      </c>
      <c r="H52" s="88">
        <v>288</v>
      </c>
      <c r="I52" s="88">
        <v>10</v>
      </c>
      <c r="J52" s="88">
        <v>3</v>
      </c>
      <c r="K52" s="6">
        <v>667</v>
      </c>
      <c r="L52" s="6">
        <v>466</v>
      </c>
      <c r="M52" s="6">
        <v>201</v>
      </c>
      <c r="N52" s="5">
        <v>30.1</v>
      </c>
      <c r="O52" s="11" t="s">
        <v>182</v>
      </c>
      <c r="P52" s="8">
        <v>58</v>
      </c>
      <c r="Q52" s="5">
        <v>25.5</v>
      </c>
      <c r="R52" s="15">
        <v>7.9</v>
      </c>
      <c r="S52" s="15">
        <v>3.9</v>
      </c>
      <c r="T52" s="62">
        <v>3</v>
      </c>
      <c r="U52" s="44" t="s">
        <v>314</v>
      </c>
      <c r="V52" s="31">
        <v>154</v>
      </c>
      <c r="W52" s="31">
        <v>158</v>
      </c>
      <c r="X52" s="5">
        <v>3.8</v>
      </c>
    </row>
    <row r="53" spans="1:24" s="1" customFormat="1" ht="12" customHeight="1">
      <c r="A53" s="24" t="s">
        <v>52</v>
      </c>
      <c r="B53" s="88">
        <v>148</v>
      </c>
      <c r="C53" s="88">
        <v>231</v>
      </c>
      <c r="D53" s="88">
        <v>0</v>
      </c>
      <c r="E53" s="88">
        <v>17</v>
      </c>
      <c r="F53" s="88">
        <v>8</v>
      </c>
      <c r="G53" s="88">
        <v>18</v>
      </c>
      <c r="H53" s="88">
        <v>178</v>
      </c>
      <c r="I53" s="88">
        <v>6</v>
      </c>
      <c r="J53" s="88">
        <v>4</v>
      </c>
      <c r="K53" s="6">
        <v>390</v>
      </c>
      <c r="L53" s="6">
        <v>247</v>
      </c>
      <c r="M53" s="6">
        <v>143</v>
      </c>
      <c r="N53" s="5">
        <v>36.700000000000003</v>
      </c>
      <c r="O53" s="11" t="s">
        <v>183</v>
      </c>
      <c r="P53" s="8">
        <v>59</v>
      </c>
      <c r="Q53" s="5">
        <v>23.2</v>
      </c>
      <c r="R53" s="15">
        <v>7.2</v>
      </c>
      <c r="S53" s="15">
        <v>3.4</v>
      </c>
      <c r="T53" s="62">
        <v>3</v>
      </c>
      <c r="U53" s="44" t="s">
        <v>315</v>
      </c>
      <c r="V53" s="31">
        <v>155</v>
      </c>
      <c r="W53" s="31">
        <v>160</v>
      </c>
      <c r="X53" s="5">
        <v>3.8</v>
      </c>
    </row>
    <row r="54" spans="1:24" s="1" customFormat="1" ht="12" customHeight="1">
      <c r="A54" s="24" t="s">
        <v>53</v>
      </c>
      <c r="B54" s="88">
        <v>50</v>
      </c>
      <c r="C54" s="88">
        <v>71</v>
      </c>
      <c r="D54" s="88">
        <v>1</v>
      </c>
      <c r="E54" s="88">
        <v>7</v>
      </c>
      <c r="F54" s="88">
        <v>7</v>
      </c>
      <c r="G54" s="88">
        <v>0</v>
      </c>
      <c r="H54" s="88">
        <v>56</v>
      </c>
      <c r="I54" s="88">
        <v>0</v>
      </c>
      <c r="J54" s="88">
        <v>0</v>
      </c>
      <c r="K54" s="6">
        <v>124</v>
      </c>
      <c r="L54" s="6">
        <v>89</v>
      </c>
      <c r="M54" s="6">
        <v>35</v>
      </c>
      <c r="N54" s="5">
        <v>28.2</v>
      </c>
      <c r="O54" s="11" t="s">
        <v>233</v>
      </c>
      <c r="P54" s="8">
        <v>61</v>
      </c>
      <c r="Q54" s="5">
        <v>23.2</v>
      </c>
      <c r="R54" s="15">
        <v>7.7</v>
      </c>
      <c r="S54" s="15">
        <v>3.5</v>
      </c>
      <c r="T54" s="62">
        <v>3</v>
      </c>
      <c r="U54" s="44" t="s">
        <v>316</v>
      </c>
      <c r="V54" s="31">
        <v>151</v>
      </c>
      <c r="W54" s="31">
        <v>161</v>
      </c>
      <c r="X54" s="5">
        <v>3.4</v>
      </c>
    </row>
    <row r="55" spans="1:24" s="1" customFormat="1" ht="12" customHeight="1">
      <c r="A55" s="24" t="s">
        <v>54</v>
      </c>
      <c r="B55" s="88">
        <v>93</v>
      </c>
      <c r="C55" s="88">
        <v>133</v>
      </c>
      <c r="D55" s="88">
        <v>1</v>
      </c>
      <c r="E55" s="88">
        <v>13</v>
      </c>
      <c r="F55" s="88">
        <v>4</v>
      </c>
      <c r="G55" s="88">
        <v>10</v>
      </c>
      <c r="H55" s="88">
        <v>100</v>
      </c>
      <c r="I55" s="88">
        <v>2</v>
      </c>
      <c r="J55" s="88">
        <v>3</v>
      </c>
      <c r="K55" s="6">
        <v>290</v>
      </c>
      <c r="L55" s="6">
        <v>168</v>
      </c>
      <c r="M55" s="6">
        <v>120</v>
      </c>
      <c r="N55" s="5">
        <v>41.4</v>
      </c>
      <c r="O55" s="16" t="s">
        <v>179</v>
      </c>
      <c r="P55" s="8">
        <v>13</v>
      </c>
      <c r="Q55" s="5">
        <v>21.1</v>
      </c>
      <c r="R55" s="15">
        <v>7</v>
      </c>
      <c r="S55" s="15">
        <v>3.2</v>
      </c>
      <c r="T55" s="62">
        <v>3</v>
      </c>
      <c r="U55" s="44" t="s">
        <v>317</v>
      </c>
      <c r="V55" s="31">
        <v>153</v>
      </c>
      <c r="W55" s="31">
        <v>157</v>
      </c>
      <c r="X55" s="5">
        <v>3.8</v>
      </c>
    </row>
    <row r="56" spans="1:24" s="1" customFormat="1" ht="12" customHeight="1">
      <c r="A56" s="24" t="s">
        <v>55</v>
      </c>
      <c r="B56" s="88">
        <v>661</v>
      </c>
      <c r="C56" s="88">
        <v>643</v>
      </c>
      <c r="D56" s="88">
        <v>0</v>
      </c>
      <c r="E56" s="88">
        <v>128</v>
      </c>
      <c r="F56" s="88">
        <v>21</v>
      </c>
      <c r="G56" s="88">
        <v>21</v>
      </c>
      <c r="H56" s="88">
        <v>448</v>
      </c>
      <c r="I56" s="88">
        <v>16</v>
      </c>
      <c r="J56" s="88">
        <v>9</v>
      </c>
      <c r="K56" s="6">
        <v>1390</v>
      </c>
      <c r="L56" s="6">
        <v>1129</v>
      </c>
      <c r="M56" s="6">
        <v>259</v>
      </c>
      <c r="N56" s="5">
        <v>18.600000000000001</v>
      </c>
      <c r="O56" s="16" t="s">
        <v>176</v>
      </c>
      <c r="P56" s="8">
        <v>16</v>
      </c>
      <c r="Q56" s="5">
        <v>19</v>
      </c>
      <c r="R56" s="15">
        <v>5</v>
      </c>
      <c r="S56" s="15">
        <v>1.8</v>
      </c>
      <c r="T56" s="62">
        <v>4</v>
      </c>
      <c r="U56" s="44" t="s">
        <v>176</v>
      </c>
      <c r="V56" s="31">
        <v>148</v>
      </c>
      <c r="W56" s="31">
        <v>157</v>
      </c>
      <c r="X56" s="5">
        <v>3.2</v>
      </c>
    </row>
    <row r="57" spans="1:24" s="1" customFormat="1" ht="12" customHeight="1">
      <c r="A57" s="24" t="s">
        <v>56</v>
      </c>
      <c r="B57" s="88">
        <v>49</v>
      </c>
      <c r="C57" s="88">
        <v>88</v>
      </c>
      <c r="D57" s="88">
        <v>1</v>
      </c>
      <c r="E57" s="88">
        <v>12</v>
      </c>
      <c r="F57" s="88">
        <v>5</v>
      </c>
      <c r="G57" s="88">
        <v>2</v>
      </c>
      <c r="H57" s="88">
        <v>63</v>
      </c>
      <c r="I57" s="88">
        <v>2</v>
      </c>
      <c r="J57" s="88">
        <v>3</v>
      </c>
      <c r="K57" s="4">
        <v>166</v>
      </c>
      <c r="L57" s="4">
        <v>110</v>
      </c>
      <c r="M57" s="4">
        <v>56</v>
      </c>
      <c r="N57" s="5">
        <v>33.700000000000003</v>
      </c>
      <c r="O57" s="42" t="s">
        <v>266</v>
      </c>
      <c r="P57" s="8" t="s">
        <v>267</v>
      </c>
      <c r="Q57" s="10">
        <f>AVERAGE(Sheet1!Q62:Q63)</f>
        <v>17.3</v>
      </c>
      <c r="R57" s="10">
        <f>AVERAGE(Sheet1!R62:R63)</f>
        <v>5.3</v>
      </c>
      <c r="S57" s="10">
        <f>AVERAGE(Sheet1!S62:S63)</f>
        <v>2.25</v>
      </c>
      <c r="T57" s="62">
        <v>4</v>
      </c>
      <c r="U57" s="44" t="s">
        <v>318</v>
      </c>
      <c r="V57" s="31">
        <v>149</v>
      </c>
      <c r="W57" s="31">
        <v>154</v>
      </c>
      <c r="X57" s="5">
        <v>3.4</v>
      </c>
    </row>
    <row r="58" spans="1:24" s="1" customFormat="1" ht="12" customHeight="1">
      <c r="A58" s="24" t="s">
        <v>57</v>
      </c>
      <c r="B58" s="88">
        <v>13</v>
      </c>
      <c r="C58" s="88">
        <v>29</v>
      </c>
      <c r="D58" s="88">
        <v>0</v>
      </c>
      <c r="E58" s="88">
        <v>5</v>
      </c>
      <c r="F58" s="88">
        <v>0</v>
      </c>
      <c r="G58" s="88">
        <v>0</v>
      </c>
      <c r="H58" s="88">
        <v>23</v>
      </c>
      <c r="I58" s="88">
        <v>0</v>
      </c>
      <c r="J58" s="88">
        <v>1</v>
      </c>
      <c r="K58" s="6">
        <v>46</v>
      </c>
      <c r="L58" s="6">
        <v>38</v>
      </c>
      <c r="M58" s="6">
        <v>8</v>
      </c>
      <c r="N58" s="5">
        <v>17.399999999999999</v>
      </c>
      <c r="O58" s="11" t="s">
        <v>178</v>
      </c>
      <c r="P58" s="8">
        <v>22</v>
      </c>
      <c r="Q58" s="5">
        <v>19.8</v>
      </c>
      <c r="R58" s="15">
        <v>6.1</v>
      </c>
      <c r="S58" s="15">
        <v>2.8</v>
      </c>
      <c r="T58" s="62">
        <v>8</v>
      </c>
      <c r="U58" s="58" t="s">
        <v>395</v>
      </c>
      <c r="V58" s="31">
        <v>147</v>
      </c>
      <c r="W58" s="31">
        <v>159</v>
      </c>
      <c r="X58" s="5">
        <v>3.1</v>
      </c>
    </row>
    <row r="59" spans="1:24" s="1" customFormat="1" ht="12" customHeight="1">
      <c r="A59" s="24" t="s">
        <v>58</v>
      </c>
      <c r="B59" s="88">
        <v>31</v>
      </c>
      <c r="C59" s="88">
        <v>87</v>
      </c>
      <c r="D59" s="88">
        <v>0</v>
      </c>
      <c r="E59" s="88">
        <v>1</v>
      </c>
      <c r="F59" s="88">
        <v>2</v>
      </c>
      <c r="G59" s="88">
        <v>1</v>
      </c>
      <c r="H59" s="88">
        <v>83</v>
      </c>
      <c r="I59" s="88">
        <v>0</v>
      </c>
      <c r="J59" s="88">
        <v>0</v>
      </c>
      <c r="K59" s="6">
        <v>125</v>
      </c>
      <c r="L59" s="6">
        <v>77</v>
      </c>
      <c r="M59" s="6">
        <v>48</v>
      </c>
      <c r="N59" s="5">
        <v>38.4</v>
      </c>
      <c r="O59" s="11" t="s">
        <v>171</v>
      </c>
      <c r="P59" s="8">
        <v>75</v>
      </c>
      <c r="Q59" s="5">
        <v>22.5</v>
      </c>
      <c r="R59" s="15">
        <v>8.3000000000000007</v>
      </c>
      <c r="S59" s="15">
        <v>4.0999999999999996</v>
      </c>
      <c r="T59" s="62">
        <v>4</v>
      </c>
      <c r="U59" s="44" t="s">
        <v>175</v>
      </c>
      <c r="V59" s="31">
        <v>154</v>
      </c>
      <c r="W59" s="31">
        <v>154</v>
      </c>
      <c r="X59" s="5">
        <v>3.7</v>
      </c>
    </row>
    <row r="60" spans="1:24" s="1" customFormat="1" ht="12" customHeight="1">
      <c r="A60" s="24" t="s">
        <v>59</v>
      </c>
      <c r="B60" s="88">
        <v>39</v>
      </c>
      <c r="C60" s="88">
        <v>47</v>
      </c>
      <c r="D60" s="88">
        <v>1</v>
      </c>
      <c r="E60" s="88">
        <v>4</v>
      </c>
      <c r="F60" s="88">
        <v>1</v>
      </c>
      <c r="G60" s="88">
        <v>3</v>
      </c>
      <c r="H60" s="88">
        <v>38</v>
      </c>
      <c r="I60" s="88">
        <v>0</v>
      </c>
      <c r="J60" s="88">
        <v>0</v>
      </c>
      <c r="K60" s="6">
        <v>95</v>
      </c>
      <c r="L60" s="6">
        <v>68</v>
      </c>
      <c r="M60" s="6">
        <v>27</v>
      </c>
      <c r="N60" s="5">
        <v>28.4</v>
      </c>
      <c r="O60" s="11" t="s">
        <v>174</v>
      </c>
      <c r="P60" s="8">
        <v>73</v>
      </c>
      <c r="Q60" s="5">
        <v>21.7</v>
      </c>
      <c r="R60" s="15">
        <v>7.3</v>
      </c>
      <c r="S60" s="15">
        <v>3.5</v>
      </c>
      <c r="T60" s="62">
        <v>4</v>
      </c>
      <c r="U60" s="44" t="s">
        <v>322</v>
      </c>
      <c r="V60" s="31">
        <v>153</v>
      </c>
      <c r="W60" s="31">
        <v>158</v>
      </c>
      <c r="X60" s="5">
        <v>3.7</v>
      </c>
    </row>
    <row r="61" spans="1:24" s="1" customFormat="1" ht="12" customHeight="1">
      <c r="A61" s="24" t="s">
        <v>60</v>
      </c>
      <c r="B61" s="88">
        <v>26</v>
      </c>
      <c r="C61" s="88">
        <v>61</v>
      </c>
      <c r="D61" s="88">
        <v>0</v>
      </c>
      <c r="E61" s="88">
        <v>7</v>
      </c>
      <c r="F61" s="88">
        <v>0</v>
      </c>
      <c r="G61" s="88">
        <v>4</v>
      </c>
      <c r="H61" s="88">
        <v>50</v>
      </c>
      <c r="I61" s="88">
        <v>0</v>
      </c>
      <c r="J61" s="88">
        <v>0</v>
      </c>
      <c r="K61" s="6">
        <v>89</v>
      </c>
      <c r="L61" s="6">
        <v>51</v>
      </c>
      <c r="M61" s="6">
        <v>38</v>
      </c>
      <c r="N61" s="5">
        <v>42.7</v>
      </c>
      <c r="O61" s="11" t="s">
        <v>172</v>
      </c>
      <c r="P61" s="8">
        <v>78</v>
      </c>
      <c r="Q61" s="5">
        <v>21.2</v>
      </c>
      <c r="R61" s="15">
        <v>6.7</v>
      </c>
      <c r="S61" s="15">
        <v>3.5</v>
      </c>
      <c r="T61" s="62">
        <v>4</v>
      </c>
      <c r="U61" s="44" t="s">
        <v>323</v>
      </c>
      <c r="V61" s="31">
        <v>155</v>
      </c>
      <c r="W61" s="31">
        <v>157</v>
      </c>
      <c r="X61" s="5">
        <v>4</v>
      </c>
    </row>
    <row r="62" spans="1:24" s="1" customFormat="1" ht="12" customHeight="1">
      <c r="A62" s="24" t="s">
        <v>61</v>
      </c>
      <c r="B62" s="88">
        <v>11</v>
      </c>
      <c r="C62" s="88">
        <v>40</v>
      </c>
      <c r="D62" s="88">
        <v>0</v>
      </c>
      <c r="E62" s="88">
        <v>0</v>
      </c>
      <c r="F62" s="88">
        <v>1</v>
      </c>
      <c r="G62" s="88">
        <v>1</v>
      </c>
      <c r="H62" s="88">
        <v>36</v>
      </c>
      <c r="I62" s="88">
        <v>0</v>
      </c>
      <c r="J62" s="88">
        <v>2</v>
      </c>
      <c r="K62" s="6">
        <v>54</v>
      </c>
      <c r="L62" s="6">
        <v>28</v>
      </c>
      <c r="M62" s="6">
        <v>26</v>
      </c>
      <c r="N62" s="5">
        <v>48.1</v>
      </c>
      <c r="O62" s="11" t="s">
        <v>173</v>
      </c>
      <c r="P62" s="8">
        <v>80</v>
      </c>
      <c r="Q62" s="5">
        <v>23</v>
      </c>
      <c r="R62" s="15">
        <v>7.8</v>
      </c>
      <c r="S62" s="15">
        <v>3.6</v>
      </c>
      <c r="T62" s="62">
        <v>4</v>
      </c>
      <c r="U62" s="44" t="s">
        <v>173</v>
      </c>
      <c r="V62" s="31">
        <v>157</v>
      </c>
      <c r="W62" s="31">
        <v>154</v>
      </c>
      <c r="X62" s="5">
        <v>4.0999999999999996</v>
      </c>
    </row>
    <row r="63" spans="1:24" s="1" customFormat="1" ht="12" customHeight="1">
      <c r="A63" s="24" t="s">
        <v>254</v>
      </c>
      <c r="B63" s="13">
        <v>18</v>
      </c>
      <c r="C63" s="13">
        <v>64</v>
      </c>
      <c r="D63" s="13">
        <v>0</v>
      </c>
      <c r="E63" s="13">
        <v>4</v>
      </c>
      <c r="F63" s="13">
        <v>1</v>
      </c>
      <c r="G63" s="13">
        <v>0</v>
      </c>
      <c r="H63" s="13">
        <v>53</v>
      </c>
      <c r="I63" s="13">
        <v>3</v>
      </c>
      <c r="J63" s="13">
        <v>3</v>
      </c>
      <c r="K63" s="6">
        <v>90</v>
      </c>
      <c r="L63" s="6">
        <v>65</v>
      </c>
      <c r="M63" s="6">
        <v>25</v>
      </c>
      <c r="N63" s="5">
        <v>27.8</v>
      </c>
      <c r="O63" s="16" t="s">
        <v>175</v>
      </c>
      <c r="P63" s="8">
        <v>17</v>
      </c>
      <c r="Q63" s="5">
        <v>21.7</v>
      </c>
      <c r="R63" s="15">
        <v>7.8</v>
      </c>
      <c r="S63" s="15">
        <v>3.5</v>
      </c>
      <c r="T63" s="62">
        <v>4</v>
      </c>
      <c r="U63" s="44" t="s">
        <v>324</v>
      </c>
      <c r="V63" s="31">
        <v>155</v>
      </c>
      <c r="W63" s="31">
        <v>154</v>
      </c>
      <c r="X63" s="5">
        <v>3.8</v>
      </c>
    </row>
    <row r="64" spans="1:24" s="1" customFormat="1" ht="12" customHeight="1">
      <c r="A64" s="53" t="s">
        <v>62</v>
      </c>
      <c r="B64" s="91">
        <f>SUM(Sheet1!B70:B74)</f>
        <v>216</v>
      </c>
      <c r="C64" s="91">
        <f>SUM(Sheet1!C70:C74)</f>
        <v>352</v>
      </c>
      <c r="D64" s="91">
        <f>SUM(Sheet1!D70:D74)</f>
        <v>0</v>
      </c>
      <c r="E64" s="91">
        <f>SUM(Sheet1!E70:E74)</f>
        <v>20</v>
      </c>
      <c r="F64" s="91">
        <f>SUM(Sheet1!F70:F74)</f>
        <v>6</v>
      </c>
      <c r="G64" s="91">
        <f>SUM(Sheet1!G70:G74)</f>
        <v>11</v>
      </c>
      <c r="H64" s="91">
        <f>SUM(Sheet1!H70:H74)</f>
        <v>304</v>
      </c>
      <c r="I64" s="91">
        <f>SUM(Sheet1!I70:I74)</f>
        <v>7</v>
      </c>
      <c r="J64" s="91">
        <f>SUM(Sheet1!J70:J74)</f>
        <v>4</v>
      </c>
      <c r="K64" s="6">
        <v>580</v>
      </c>
      <c r="L64" s="6">
        <v>457</v>
      </c>
      <c r="M64" s="6">
        <v>123</v>
      </c>
      <c r="N64" s="5">
        <v>21.2</v>
      </c>
      <c r="O64" s="11" t="s">
        <v>167</v>
      </c>
      <c r="P64" s="8">
        <v>62</v>
      </c>
      <c r="Q64" s="5">
        <v>25.2</v>
      </c>
      <c r="R64" s="15">
        <v>8.5</v>
      </c>
      <c r="S64" s="15">
        <v>3.7</v>
      </c>
      <c r="T64" s="62">
        <v>6</v>
      </c>
      <c r="U64" s="44" t="s">
        <v>167</v>
      </c>
      <c r="V64" s="31">
        <v>155</v>
      </c>
      <c r="W64" s="31">
        <v>162</v>
      </c>
      <c r="X64" s="5">
        <v>3.8</v>
      </c>
    </row>
    <row r="65" spans="1:24" s="1" customFormat="1" ht="12" customHeight="1">
      <c r="A65" s="24" t="s">
        <v>63</v>
      </c>
      <c r="B65" s="88">
        <v>221</v>
      </c>
      <c r="C65" s="88">
        <v>203</v>
      </c>
      <c r="D65" s="88">
        <v>2</v>
      </c>
      <c r="E65" s="88">
        <v>22</v>
      </c>
      <c r="F65" s="88">
        <v>6</v>
      </c>
      <c r="G65" s="88">
        <v>12</v>
      </c>
      <c r="H65" s="88">
        <v>153</v>
      </c>
      <c r="I65" s="88">
        <v>6</v>
      </c>
      <c r="J65" s="88">
        <v>2</v>
      </c>
      <c r="K65" s="4">
        <v>453</v>
      </c>
      <c r="L65" s="4">
        <v>324</v>
      </c>
      <c r="M65" s="4">
        <v>129</v>
      </c>
      <c r="N65" s="5">
        <v>28.5</v>
      </c>
      <c r="O65" s="11" t="s">
        <v>168</v>
      </c>
      <c r="P65" s="8">
        <v>63</v>
      </c>
      <c r="Q65" s="5">
        <v>21.2</v>
      </c>
      <c r="R65" s="15">
        <v>7.6</v>
      </c>
      <c r="S65" s="15">
        <v>3.1</v>
      </c>
      <c r="T65" s="62">
        <v>6</v>
      </c>
      <c r="U65" s="44" t="s">
        <v>333</v>
      </c>
      <c r="V65" s="31">
        <v>153</v>
      </c>
      <c r="W65" s="31">
        <v>163</v>
      </c>
      <c r="X65" s="5">
        <v>3.6</v>
      </c>
    </row>
    <row r="66" spans="1:24" s="1" customFormat="1" ht="12" customHeight="1">
      <c r="A66" s="24" t="s">
        <v>64</v>
      </c>
      <c r="B66" s="88">
        <v>166</v>
      </c>
      <c r="C66" s="88">
        <v>147</v>
      </c>
      <c r="D66" s="88">
        <v>1</v>
      </c>
      <c r="E66" s="88">
        <v>27</v>
      </c>
      <c r="F66" s="88">
        <v>8</v>
      </c>
      <c r="G66" s="88">
        <v>0</v>
      </c>
      <c r="H66" s="88">
        <v>102</v>
      </c>
      <c r="I66" s="88">
        <v>3</v>
      </c>
      <c r="J66" s="88">
        <v>6</v>
      </c>
      <c r="K66" s="6">
        <v>332</v>
      </c>
      <c r="L66" s="6">
        <v>193</v>
      </c>
      <c r="M66" s="6">
        <v>138</v>
      </c>
      <c r="N66" s="5">
        <v>41.6</v>
      </c>
      <c r="O66" s="11" t="s">
        <v>249</v>
      </c>
      <c r="P66" s="8">
        <v>64</v>
      </c>
      <c r="Q66" s="5">
        <v>19.5</v>
      </c>
      <c r="R66" s="15">
        <v>4.3</v>
      </c>
      <c r="S66" s="15">
        <v>1.1000000000000001</v>
      </c>
      <c r="T66" s="62">
        <v>6</v>
      </c>
      <c r="U66" s="44" t="s">
        <v>334</v>
      </c>
      <c r="V66" s="31">
        <v>152</v>
      </c>
      <c r="W66" s="31">
        <v>163</v>
      </c>
      <c r="X66" s="5">
        <v>3.5</v>
      </c>
    </row>
    <row r="67" spans="1:24" s="1" customFormat="1" ht="12" customHeight="1">
      <c r="A67" s="24" t="s">
        <v>255</v>
      </c>
      <c r="B67" s="13">
        <v>87</v>
      </c>
      <c r="C67" s="13">
        <v>112</v>
      </c>
      <c r="D67" s="13">
        <v>0</v>
      </c>
      <c r="E67" s="13">
        <v>15</v>
      </c>
      <c r="F67" s="13">
        <v>4</v>
      </c>
      <c r="G67" s="13">
        <v>3</v>
      </c>
      <c r="H67" s="13">
        <v>82</v>
      </c>
      <c r="I67" s="13">
        <v>3</v>
      </c>
      <c r="J67" s="13">
        <v>5</v>
      </c>
      <c r="K67" s="6">
        <v>242</v>
      </c>
      <c r="L67" s="6">
        <v>171</v>
      </c>
      <c r="M67" s="6">
        <v>70</v>
      </c>
      <c r="N67" s="5">
        <v>28.9</v>
      </c>
      <c r="O67" s="11" t="s">
        <v>169</v>
      </c>
      <c r="P67" s="8">
        <v>38</v>
      </c>
      <c r="Q67" s="5">
        <v>24.1</v>
      </c>
      <c r="R67" s="15">
        <v>7.6</v>
      </c>
      <c r="S67" s="15">
        <v>3.5</v>
      </c>
      <c r="T67" s="62">
        <v>8</v>
      </c>
      <c r="U67" s="44" t="s">
        <v>356</v>
      </c>
      <c r="V67" s="31">
        <v>156</v>
      </c>
      <c r="W67" s="31">
        <v>163</v>
      </c>
      <c r="X67" s="5">
        <v>4</v>
      </c>
    </row>
    <row r="68" spans="1:24" s="1" customFormat="1" ht="12" customHeight="1">
      <c r="A68" s="24" t="s">
        <v>65</v>
      </c>
      <c r="B68" s="88">
        <v>10</v>
      </c>
      <c r="C68" s="88">
        <v>52</v>
      </c>
      <c r="D68" s="88">
        <v>0</v>
      </c>
      <c r="E68" s="88">
        <v>0</v>
      </c>
      <c r="F68" s="88">
        <v>3</v>
      </c>
      <c r="G68" s="88">
        <v>6</v>
      </c>
      <c r="H68" s="88">
        <v>40</v>
      </c>
      <c r="I68" s="88">
        <v>2</v>
      </c>
      <c r="J68" s="88">
        <v>1</v>
      </c>
      <c r="K68" s="6">
        <v>69</v>
      </c>
      <c r="L68" s="6">
        <v>31</v>
      </c>
      <c r="M68" s="6">
        <v>38</v>
      </c>
      <c r="N68" s="5">
        <v>55.1</v>
      </c>
      <c r="O68" s="11" t="s">
        <v>188</v>
      </c>
      <c r="P68" s="8">
        <v>112</v>
      </c>
      <c r="Q68" s="5">
        <v>26</v>
      </c>
      <c r="R68" s="15">
        <v>9.4</v>
      </c>
      <c r="S68" s="15">
        <v>4.5999999999999996</v>
      </c>
      <c r="T68" s="62">
        <v>4</v>
      </c>
      <c r="U68" s="44" t="s">
        <v>319</v>
      </c>
      <c r="V68" s="31">
        <v>153</v>
      </c>
      <c r="W68" s="31">
        <v>153</v>
      </c>
      <c r="X68" s="5">
        <v>3.8</v>
      </c>
    </row>
    <row r="69" spans="1:24" s="1" customFormat="1" ht="12" customHeight="1">
      <c r="A69" s="24" t="s">
        <v>66</v>
      </c>
      <c r="B69" s="88">
        <v>29</v>
      </c>
      <c r="C69" s="88">
        <v>61</v>
      </c>
      <c r="D69" s="88">
        <v>0</v>
      </c>
      <c r="E69" s="88">
        <v>5</v>
      </c>
      <c r="F69" s="88">
        <v>0</v>
      </c>
      <c r="G69" s="88">
        <v>5</v>
      </c>
      <c r="H69" s="88">
        <v>50</v>
      </c>
      <c r="I69" s="88">
        <v>0</v>
      </c>
      <c r="J69" s="88">
        <v>1</v>
      </c>
      <c r="K69" s="6">
        <v>92</v>
      </c>
      <c r="L69" s="6">
        <v>49</v>
      </c>
      <c r="M69" s="6">
        <v>43</v>
      </c>
      <c r="N69" s="5">
        <v>46.7</v>
      </c>
      <c r="O69" s="11" t="s">
        <v>170</v>
      </c>
      <c r="P69" s="8">
        <v>79</v>
      </c>
      <c r="Q69" s="5">
        <v>22.5</v>
      </c>
      <c r="R69" s="15">
        <v>8.1</v>
      </c>
      <c r="S69" s="15">
        <v>4.2</v>
      </c>
      <c r="T69" s="62">
        <v>4</v>
      </c>
      <c r="U69" s="44" t="s">
        <v>170</v>
      </c>
      <c r="V69" s="31">
        <v>155</v>
      </c>
      <c r="W69" s="31">
        <v>155</v>
      </c>
      <c r="X69" s="5">
        <v>3.9</v>
      </c>
    </row>
    <row r="70" spans="1:24" s="1" customFormat="1" ht="12" customHeight="1">
      <c r="A70" s="27" t="s">
        <v>244</v>
      </c>
      <c r="B70" s="88">
        <v>23</v>
      </c>
      <c r="C70" s="88">
        <v>37</v>
      </c>
      <c r="D70" s="88">
        <v>0</v>
      </c>
      <c r="E70" s="88">
        <v>3</v>
      </c>
      <c r="F70" s="88">
        <v>0</v>
      </c>
      <c r="G70" s="88">
        <v>1</v>
      </c>
      <c r="H70" s="88">
        <v>33</v>
      </c>
      <c r="I70" s="88">
        <v>0</v>
      </c>
      <c r="J70" s="88">
        <v>0</v>
      </c>
      <c r="K70" s="13">
        <v>64</v>
      </c>
      <c r="L70" s="13">
        <v>32</v>
      </c>
      <c r="M70" s="13">
        <v>32</v>
      </c>
      <c r="N70" s="14">
        <v>50</v>
      </c>
      <c r="O70" s="42" t="s">
        <v>268</v>
      </c>
      <c r="P70" s="8" t="s">
        <v>269</v>
      </c>
      <c r="Q70" s="10">
        <f>AVERAGE(Sheet1!Q80:Q81)</f>
        <v>22</v>
      </c>
      <c r="R70" s="10">
        <f>AVERAGE(Sheet1!R80:R81)</f>
        <v>7.85</v>
      </c>
      <c r="S70" s="10">
        <f>AVERAGE(Sheet1!S80:S81)</f>
        <v>4.3499999999999996</v>
      </c>
      <c r="T70" s="62">
        <v>4</v>
      </c>
      <c r="U70" s="64" t="s">
        <v>400</v>
      </c>
      <c r="V70" s="5">
        <f>SUMPRODUCT('Sheet 3'!V79:V80,'Sheet 3'!$Y79:$Y80)/SUM('Sheet 3'!$Y79:$Y80)</f>
        <v>154.9</v>
      </c>
      <c r="W70" s="5">
        <f>SUMPRODUCT('Sheet 3'!W79:W80,'Sheet 3'!$Y79:$Y80)/SUM('Sheet 3'!$Y79:$Y80)</f>
        <v>154.19999999999999</v>
      </c>
      <c r="X70" s="10">
        <f>SUMPRODUCT('Sheet 3'!X79:X80,'Sheet 3'!$Y79:$Y80)/SUM('Sheet 3'!$Y79:$Y80)</f>
        <v>3.8</v>
      </c>
    </row>
    <row r="71" spans="1:24" s="1" customFormat="1" ht="12" customHeight="1">
      <c r="A71" s="24" t="s">
        <v>118</v>
      </c>
      <c r="B71" s="88">
        <v>89</v>
      </c>
      <c r="C71" s="88">
        <v>93</v>
      </c>
      <c r="D71" s="88">
        <v>0</v>
      </c>
      <c r="E71" s="88">
        <v>9</v>
      </c>
      <c r="F71" s="88">
        <v>1</v>
      </c>
      <c r="G71" s="88">
        <v>6</v>
      </c>
      <c r="H71" s="88">
        <v>72</v>
      </c>
      <c r="I71" s="88">
        <v>2</v>
      </c>
      <c r="J71" s="88">
        <v>3</v>
      </c>
      <c r="K71" s="6">
        <v>186</v>
      </c>
      <c r="L71" s="6">
        <v>152</v>
      </c>
      <c r="M71" s="6">
        <v>34</v>
      </c>
      <c r="N71" s="5">
        <v>18.3</v>
      </c>
      <c r="O71" s="42" t="s">
        <v>270</v>
      </c>
      <c r="P71" s="8" t="s">
        <v>271</v>
      </c>
      <c r="Q71" s="10">
        <f>AVERAGE(Sheet1!Q82:Q83)</f>
        <v>22.05</v>
      </c>
      <c r="R71" s="10">
        <f>AVERAGE(Sheet1!R82:R83)</f>
        <v>7.2</v>
      </c>
      <c r="S71" s="10">
        <f>AVERAGE(Sheet1!S82:S83)</f>
        <v>3.8</v>
      </c>
      <c r="T71" s="62">
        <v>6</v>
      </c>
      <c r="U71" s="64" t="s">
        <v>401</v>
      </c>
      <c r="V71" s="31">
        <v>150</v>
      </c>
      <c r="W71" s="31">
        <v>163</v>
      </c>
      <c r="X71" s="5">
        <v>3.4</v>
      </c>
    </row>
    <row r="72" spans="1:24" s="1" customFormat="1" ht="12" customHeight="1">
      <c r="A72" s="24" t="s">
        <v>67</v>
      </c>
      <c r="B72" s="88">
        <v>56</v>
      </c>
      <c r="C72" s="88">
        <v>76</v>
      </c>
      <c r="D72" s="88">
        <v>0</v>
      </c>
      <c r="E72" s="88">
        <v>9</v>
      </c>
      <c r="F72" s="88">
        <v>4</v>
      </c>
      <c r="G72" s="88">
        <v>7</v>
      </c>
      <c r="H72" s="88">
        <v>47</v>
      </c>
      <c r="I72" s="88">
        <v>6</v>
      </c>
      <c r="J72" s="88">
        <v>3</v>
      </c>
      <c r="K72" s="4">
        <v>145</v>
      </c>
      <c r="L72" s="4">
        <v>122</v>
      </c>
      <c r="M72" s="4">
        <v>23</v>
      </c>
      <c r="N72" s="5">
        <v>15.9</v>
      </c>
      <c r="O72" s="11" t="s">
        <v>158</v>
      </c>
      <c r="P72" s="8">
        <v>42</v>
      </c>
      <c r="Q72" s="5">
        <v>21.3</v>
      </c>
      <c r="R72" s="15">
        <v>6.4</v>
      </c>
      <c r="S72" s="15">
        <v>2.8</v>
      </c>
      <c r="T72" s="62">
        <v>9</v>
      </c>
      <c r="U72" s="44" t="s">
        <v>392</v>
      </c>
      <c r="V72" s="31">
        <v>155</v>
      </c>
      <c r="W72" s="31">
        <v>162</v>
      </c>
      <c r="X72" s="5">
        <v>3.9</v>
      </c>
    </row>
    <row r="73" spans="1:24" s="1" customFormat="1" ht="12" customHeight="1">
      <c r="A73" s="24" t="s">
        <v>68</v>
      </c>
      <c r="B73" s="88">
        <v>65</v>
      </c>
      <c r="C73" s="88">
        <v>78</v>
      </c>
      <c r="D73" s="88">
        <v>0</v>
      </c>
      <c r="E73" s="88">
        <v>7</v>
      </c>
      <c r="F73" s="88">
        <v>1</v>
      </c>
      <c r="G73" s="88">
        <v>1</v>
      </c>
      <c r="H73" s="88">
        <v>66</v>
      </c>
      <c r="I73" s="88">
        <v>2</v>
      </c>
      <c r="J73" s="88">
        <v>1</v>
      </c>
      <c r="K73" s="6">
        <v>145</v>
      </c>
      <c r="L73" s="6">
        <v>118</v>
      </c>
      <c r="M73" s="6">
        <v>27</v>
      </c>
      <c r="N73" s="5">
        <v>18.600000000000001</v>
      </c>
      <c r="O73" s="11" t="s">
        <v>159</v>
      </c>
      <c r="P73" s="8">
        <v>43</v>
      </c>
      <c r="Q73" s="5">
        <v>23</v>
      </c>
      <c r="R73" s="15">
        <v>7.5</v>
      </c>
      <c r="S73" s="15">
        <v>3.3</v>
      </c>
      <c r="T73" s="62">
        <v>6</v>
      </c>
      <c r="U73" s="44" t="s">
        <v>336</v>
      </c>
      <c r="V73" s="31">
        <v>154</v>
      </c>
      <c r="W73" s="31">
        <v>164</v>
      </c>
      <c r="X73" s="5">
        <v>3.7</v>
      </c>
    </row>
    <row r="74" spans="1:24" s="1" customFormat="1" ht="12" customHeight="1">
      <c r="A74" s="24" t="s">
        <v>70</v>
      </c>
      <c r="B74" s="88">
        <v>206</v>
      </c>
      <c r="C74" s="88">
        <v>163</v>
      </c>
      <c r="D74" s="88">
        <v>0</v>
      </c>
      <c r="E74" s="88">
        <v>14</v>
      </c>
      <c r="F74" s="88">
        <v>1</v>
      </c>
      <c r="G74" s="88">
        <v>7</v>
      </c>
      <c r="H74" s="88">
        <v>134</v>
      </c>
      <c r="I74" s="88">
        <v>6</v>
      </c>
      <c r="J74" s="88">
        <v>1</v>
      </c>
      <c r="K74" s="6">
        <v>385</v>
      </c>
      <c r="L74" s="6">
        <v>322</v>
      </c>
      <c r="M74" s="6">
        <v>63</v>
      </c>
      <c r="N74" s="5">
        <v>16.399999999999999</v>
      </c>
      <c r="O74" s="11" t="s">
        <v>161</v>
      </c>
      <c r="P74" s="8">
        <v>44</v>
      </c>
      <c r="Q74" s="5">
        <v>21.7</v>
      </c>
      <c r="R74" s="15">
        <v>6.3</v>
      </c>
      <c r="S74" s="15">
        <v>2.8</v>
      </c>
      <c r="T74" s="62">
        <v>6</v>
      </c>
      <c r="U74" s="44" t="s">
        <v>337</v>
      </c>
      <c r="V74" s="31">
        <v>154</v>
      </c>
      <c r="W74" s="31">
        <v>163</v>
      </c>
      <c r="X74" s="5">
        <v>3.6</v>
      </c>
    </row>
    <row r="75" spans="1:24" s="1" customFormat="1" ht="12" customHeight="1">
      <c r="A75" s="24" t="s">
        <v>71</v>
      </c>
      <c r="B75" s="88">
        <v>21</v>
      </c>
      <c r="C75" s="88">
        <v>44</v>
      </c>
      <c r="D75" s="88">
        <v>0</v>
      </c>
      <c r="E75" s="88">
        <v>8</v>
      </c>
      <c r="F75" s="88">
        <v>0</v>
      </c>
      <c r="G75" s="88">
        <v>2</v>
      </c>
      <c r="H75" s="88">
        <v>33</v>
      </c>
      <c r="I75" s="88">
        <v>0</v>
      </c>
      <c r="J75" s="88">
        <v>1</v>
      </c>
      <c r="K75" s="6">
        <v>74</v>
      </c>
      <c r="L75" s="6">
        <v>59</v>
      </c>
      <c r="M75" s="6">
        <v>15</v>
      </c>
      <c r="N75" s="5">
        <v>20.3</v>
      </c>
      <c r="O75" s="11" t="s">
        <v>162</v>
      </c>
      <c r="P75" s="8">
        <v>125</v>
      </c>
      <c r="Q75" s="5">
        <v>21.3</v>
      </c>
      <c r="R75" s="15">
        <v>6.7</v>
      </c>
      <c r="S75" s="15">
        <v>3.2</v>
      </c>
      <c r="T75" s="62">
        <v>7</v>
      </c>
      <c r="U75" s="44" t="s">
        <v>166</v>
      </c>
      <c r="V75" s="31">
        <v>156</v>
      </c>
      <c r="W75" s="31">
        <v>162</v>
      </c>
      <c r="X75" s="5">
        <v>3.9</v>
      </c>
    </row>
    <row r="76" spans="1:24" s="1" customFormat="1" ht="12" customHeight="1">
      <c r="A76" s="24" t="s">
        <v>72</v>
      </c>
      <c r="B76" s="88">
        <v>31</v>
      </c>
      <c r="C76" s="88">
        <v>47</v>
      </c>
      <c r="D76" s="88">
        <v>0</v>
      </c>
      <c r="E76" s="88">
        <v>6</v>
      </c>
      <c r="F76" s="88">
        <v>0</v>
      </c>
      <c r="G76" s="88">
        <v>0</v>
      </c>
      <c r="H76" s="88">
        <v>37</v>
      </c>
      <c r="I76" s="88">
        <v>2</v>
      </c>
      <c r="J76" s="88">
        <v>2</v>
      </c>
      <c r="K76" s="6">
        <v>81</v>
      </c>
      <c r="L76" s="6">
        <v>65</v>
      </c>
      <c r="M76" s="6">
        <v>16</v>
      </c>
      <c r="N76" s="5">
        <v>19.8</v>
      </c>
      <c r="O76" s="11" t="s">
        <v>163</v>
      </c>
      <c r="P76" s="8">
        <v>48</v>
      </c>
      <c r="Q76" s="5">
        <v>19.100000000000001</v>
      </c>
      <c r="R76" s="15">
        <v>5.6</v>
      </c>
      <c r="S76" s="15">
        <v>2.5</v>
      </c>
      <c r="T76" s="62">
        <v>7</v>
      </c>
      <c r="U76" s="44" t="s">
        <v>338</v>
      </c>
      <c r="V76" s="31">
        <v>153</v>
      </c>
      <c r="W76" s="31">
        <v>160</v>
      </c>
      <c r="X76" s="5">
        <v>3.7</v>
      </c>
    </row>
    <row r="77" spans="1:24" s="1" customFormat="1" ht="12" customHeight="1">
      <c r="A77" s="24" t="s">
        <v>73</v>
      </c>
      <c r="B77" s="89">
        <v>92</v>
      </c>
      <c r="C77" s="89">
        <v>131</v>
      </c>
      <c r="D77" s="89">
        <v>1</v>
      </c>
      <c r="E77" s="89">
        <v>12</v>
      </c>
      <c r="F77" s="89">
        <v>1</v>
      </c>
      <c r="G77" s="89">
        <v>4</v>
      </c>
      <c r="H77" s="89">
        <v>103</v>
      </c>
      <c r="I77" s="89">
        <v>6</v>
      </c>
      <c r="J77" s="89">
        <v>4</v>
      </c>
      <c r="K77" s="6">
        <v>229</v>
      </c>
      <c r="L77" s="6">
        <v>202</v>
      </c>
      <c r="M77" s="6">
        <v>27</v>
      </c>
      <c r="N77" s="5">
        <v>11.8</v>
      </c>
      <c r="O77" s="11" t="s">
        <v>164</v>
      </c>
      <c r="P77" s="8">
        <v>49</v>
      </c>
      <c r="Q77" s="5">
        <v>20</v>
      </c>
      <c r="R77" s="15">
        <v>5.4</v>
      </c>
      <c r="S77" s="15">
        <v>2.1</v>
      </c>
      <c r="T77" s="62">
        <v>7</v>
      </c>
      <c r="U77" s="44" t="s">
        <v>339</v>
      </c>
      <c r="V77" s="31">
        <v>156</v>
      </c>
      <c r="W77" s="31">
        <v>162</v>
      </c>
      <c r="X77" s="5">
        <v>3.7</v>
      </c>
    </row>
    <row r="78" spans="1:24" s="1" customFormat="1" ht="12" customHeight="1">
      <c r="A78" s="24" t="s">
        <v>74</v>
      </c>
      <c r="B78" s="88">
        <v>26</v>
      </c>
      <c r="C78" s="88">
        <v>56</v>
      </c>
      <c r="D78" s="88">
        <v>0</v>
      </c>
      <c r="E78" s="88">
        <v>2</v>
      </c>
      <c r="F78" s="88">
        <v>2</v>
      </c>
      <c r="G78" s="88">
        <v>2</v>
      </c>
      <c r="H78" s="88">
        <v>47</v>
      </c>
      <c r="I78" s="88">
        <v>2</v>
      </c>
      <c r="J78" s="88">
        <v>1</v>
      </c>
      <c r="K78" s="6">
        <v>83</v>
      </c>
      <c r="L78" s="6">
        <v>69</v>
      </c>
      <c r="M78" s="6">
        <v>14</v>
      </c>
      <c r="N78" s="5">
        <v>16.899999999999999</v>
      </c>
      <c r="O78" s="11" t="s">
        <v>165</v>
      </c>
      <c r="P78" s="8">
        <v>45</v>
      </c>
      <c r="Q78" s="5">
        <v>21.6</v>
      </c>
      <c r="R78" s="15">
        <v>6.8</v>
      </c>
      <c r="S78" s="15">
        <v>3.1</v>
      </c>
      <c r="T78" s="62">
        <v>7</v>
      </c>
      <c r="U78" s="44" t="s">
        <v>340</v>
      </c>
      <c r="V78" s="31">
        <v>157</v>
      </c>
      <c r="W78" s="31">
        <v>162</v>
      </c>
      <c r="X78" s="5">
        <v>3.9</v>
      </c>
    </row>
    <row r="79" spans="1:24" s="1" customFormat="1" ht="12" customHeight="1">
      <c r="A79" s="24" t="s">
        <v>75</v>
      </c>
      <c r="B79" s="88">
        <v>64</v>
      </c>
      <c r="C79" s="88">
        <v>90</v>
      </c>
      <c r="D79" s="88">
        <v>1</v>
      </c>
      <c r="E79" s="88">
        <v>6</v>
      </c>
      <c r="F79" s="88">
        <v>2</v>
      </c>
      <c r="G79" s="88">
        <v>1</v>
      </c>
      <c r="H79" s="88">
        <v>74</v>
      </c>
      <c r="I79" s="88">
        <v>1</v>
      </c>
      <c r="J79" s="88">
        <v>5</v>
      </c>
      <c r="K79" s="6">
        <v>189</v>
      </c>
      <c r="L79" s="6">
        <v>159</v>
      </c>
      <c r="M79" s="6">
        <v>30</v>
      </c>
      <c r="N79" s="5">
        <v>15.9</v>
      </c>
      <c r="O79" s="16" t="s">
        <v>166</v>
      </c>
      <c r="P79" s="8">
        <v>11</v>
      </c>
      <c r="Q79" s="5">
        <v>20.6</v>
      </c>
      <c r="R79" s="15">
        <v>6</v>
      </c>
      <c r="S79" s="15">
        <v>2.4</v>
      </c>
      <c r="T79" s="62">
        <v>7</v>
      </c>
      <c r="U79" s="44" t="s">
        <v>166</v>
      </c>
      <c r="V79" s="31">
        <v>156</v>
      </c>
      <c r="W79" s="31">
        <v>162</v>
      </c>
      <c r="X79" s="5">
        <v>3.9</v>
      </c>
    </row>
    <row r="80" spans="1:24" s="1" customFormat="1" ht="12" customHeight="1">
      <c r="A80" s="24" t="s">
        <v>76</v>
      </c>
      <c r="B80" s="88">
        <v>43</v>
      </c>
      <c r="C80" s="88">
        <v>1102</v>
      </c>
      <c r="D80" s="88">
        <v>4</v>
      </c>
      <c r="E80" s="88">
        <v>80</v>
      </c>
      <c r="F80" s="88">
        <v>55</v>
      </c>
      <c r="G80" s="88">
        <v>118</v>
      </c>
      <c r="H80" s="88">
        <v>806</v>
      </c>
      <c r="I80" s="88">
        <v>27</v>
      </c>
      <c r="J80" s="88">
        <v>12</v>
      </c>
      <c r="K80" s="6">
        <v>1236</v>
      </c>
      <c r="L80" s="6">
        <v>274</v>
      </c>
      <c r="M80" s="6">
        <v>962</v>
      </c>
      <c r="N80" s="5">
        <v>77.8</v>
      </c>
      <c r="O80" s="11" t="s">
        <v>146</v>
      </c>
      <c r="P80" s="8">
        <v>165</v>
      </c>
      <c r="Q80" s="5">
        <v>21.4</v>
      </c>
      <c r="R80" s="15">
        <v>6.9</v>
      </c>
      <c r="S80" s="15">
        <v>3.1</v>
      </c>
      <c r="T80" s="62">
        <v>10</v>
      </c>
      <c r="U80" s="44" t="s">
        <v>376</v>
      </c>
      <c r="V80" s="31">
        <v>153</v>
      </c>
      <c r="W80" s="31">
        <v>149</v>
      </c>
      <c r="X80" s="5">
        <v>4</v>
      </c>
    </row>
    <row r="81" spans="1:24" s="1" customFormat="1" ht="12" customHeight="1">
      <c r="A81" s="24" t="s">
        <v>77</v>
      </c>
      <c r="B81" s="88">
        <v>20</v>
      </c>
      <c r="C81" s="88">
        <v>390</v>
      </c>
      <c r="D81" s="88">
        <v>6</v>
      </c>
      <c r="E81" s="88">
        <v>20</v>
      </c>
      <c r="F81" s="88">
        <v>39</v>
      </c>
      <c r="G81" s="88">
        <v>37</v>
      </c>
      <c r="H81" s="88">
        <v>271</v>
      </c>
      <c r="I81" s="88">
        <v>13</v>
      </c>
      <c r="J81" s="88">
        <v>4</v>
      </c>
      <c r="K81" s="6">
        <v>432</v>
      </c>
      <c r="L81" s="6">
        <v>120</v>
      </c>
      <c r="M81" s="6">
        <v>312</v>
      </c>
      <c r="N81" s="5">
        <v>72.2</v>
      </c>
      <c r="O81" s="11" t="s">
        <v>237</v>
      </c>
      <c r="P81" s="8">
        <v>171</v>
      </c>
      <c r="Q81" s="5">
        <v>20.9</v>
      </c>
      <c r="R81" s="15">
        <v>5.8</v>
      </c>
      <c r="S81" s="15">
        <v>3</v>
      </c>
      <c r="T81" s="62">
        <v>10</v>
      </c>
      <c r="U81" s="44" t="s">
        <v>377</v>
      </c>
      <c r="V81" s="31">
        <v>150</v>
      </c>
      <c r="W81" s="31">
        <v>146</v>
      </c>
      <c r="X81" s="5">
        <v>3.7</v>
      </c>
    </row>
    <row r="82" spans="1:24" s="1" customFormat="1" ht="12" customHeight="1">
      <c r="A82" s="24" t="s">
        <v>78</v>
      </c>
      <c r="B82" s="88">
        <v>25</v>
      </c>
      <c r="C82" s="88">
        <v>182</v>
      </c>
      <c r="D82" s="88">
        <v>0</v>
      </c>
      <c r="E82" s="88">
        <v>7</v>
      </c>
      <c r="F82" s="88">
        <v>11</v>
      </c>
      <c r="G82" s="88">
        <v>17</v>
      </c>
      <c r="H82" s="88">
        <v>137</v>
      </c>
      <c r="I82" s="88">
        <v>8</v>
      </c>
      <c r="J82" s="88">
        <v>2</v>
      </c>
      <c r="K82" s="6">
        <v>218</v>
      </c>
      <c r="L82" s="6">
        <v>36</v>
      </c>
      <c r="M82" s="6">
        <v>182</v>
      </c>
      <c r="N82" s="5">
        <v>83.5</v>
      </c>
      <c r="O82" s="11" t="s">
        <v>147</v>
      </c>
      <c r="P82" s="8">
        <v>166</v>
      </c>
      <c r="Q82" s="5">
        <v>23</v>
      </c>
      <c r="R82" s="15">
        <v>7.1</v>
      </c>
      <c r="S82" s="15">
        <v>3.3</v>
      </c>
      <c r="T82" s="62">
        <v>11</v>
      </c>
      <c r="U82" s="44" t="s">
        <v>375</v>
      </c>
      <c r="V82" s="31">
        <v>152</v>
      </c>
      <c r="W82" s="31">
        <v>150</v>
      </c>
      <c r="X82" s="5">
        <v>3.9</v>
      </c>
    </row>
    <row r="83" spans="1:24" s="1" customFormat="1" ht="12" customHeight="1">
      <c r="A83" s="53" t="s">
        <v>383</v>
      </c>
      <c r="B83" s="91">
        <f>SUM(Sheet1!B95:B96)</f>
        <v>23</v>
      </c>
      <c r="C83" s="91">
        <f>SUM(Sheet1!C95:C96)</f>
        <v>279</v>
      </c>
      <c r="D83" s="91">
        <f>SUM(Sheet1!D95:D96)</f>
        <v>3</v>
      </c>
      <c r="E83" s="91">
        <f>SUM(Sheet1!E95:E96)</f>
        <v>18</v>
      </c>
      <c r="F83" s="91">
        <f>SUM(Sheet1!F95:F96)</f>
        <v>15</v>
      </c>
      <c r="G83" s="91">
        <f>SUM(Sheet1!G95:G96)</f>
        <v>14</v>
      </c>
      <c r="H83" s="91">
        <f>SUM(Sheet1!H95:H96)</f>
        <v>213</v>
      </c>
      <c r="I83" s="91">
        <f>SUM(Sheet1!I95:I96)</f>
        <v>10</v>
      </c>
      <c r="J83" s="91">
        <f>SUM(Sheet1!J95:J96)</f>
        <v>6</v>
      </c>
      <c r="K83" s="6">
        <f>SUM(Sheet1!K95:K96)</f>
        <v>348</v>
      </c>
      <c r="L83" s="6">
        <f>SUM(Sheet1!L95:L96)</f>
        <v>98</v>
      </c>
      <c r="M83" s="6">
        <f>SUM(Sheet1!M95:M96)</f>
        <v>248</v>
      </c>
      <c r="N83" s="5">
        <f>M83/K83*100</f>
        <v>71.3</v>
      </c>
      <c r="O83" s="11" t="s">
        <v>148</v>
      </c>
      <c r="P83" s="8">
        <v>167</v>
      </c>
      <c r="Q83" s="5">
        <v>19.3</v>
      </c>
      <c r="R83" s="15">
        <v>6.3</v>
      </c>
      <c r="S83" s="15">
        <v>3.2</v>
      </c>
      <c r="T83" s="62">
        <v>15</v>
      </c>
      <c r="U83" s="44" t="s">
        <v>364</v>
      </c>
      <c r="V83" s="31">
        <v>151</v>
      </c>
      <c r="W83" s="31">
        <v>149</v>
      </c>
      <c r="X83" s="5">
        <v>3.8</v>
      </c>
    </row>
    <row r="84" spans="1:24" s="1" customFormat="1" ht="12" customHeight="1">
      <c r="A84" s="24" t="s">
        <v>80</v>
      </c>
      <c r="B84" s="88">
        <v>18</v>
      </c>
      <c r="C84" s="88">
        <v>124</v>
      </c>
      <c r="D84" s="88">
        <v>0</v>
      </c>
      <c r="E84" s="88">
        <v>4</v>
      </c>
      <c r="F84" s="88">
        <v>3</v>
      </c>
      <c r="G84" s="88">
        <v>6</v>
      </c>
      <c r="H84" s="88">
        <v>101</v>
      </c>
      <c r="I84" s="88">
        <v>6</v>
      </c>
      <c r="J84" s="88">
        <v>4</v>
      </c>
      <c r="K84" s="6">
        <v>146</v>
      </c>
      <c r="L84" s="6">
        <v>55</v>
      </c>
      <c r="M84" s="6">
        <v>91</v>
      </c>
      <c r="N84" s="5">
        <v>62.3</v>
      </c>
      <c r="O84" s="11" t="s">
        <v>149</v>
      </c>
      <c r="P84" s="8">
        <v>168</v>
      </c>
      <c r="Q84" s="5">
        <v>21.8</v>
      </c>
      <c r="R84" s="15">
        <v>6.7</v>
      </c>
      <c r="S84" s="15">
        <v>3.3</v>
      </c>
      <c r="T84" s="62">
        <v>11</v>
      </c>
      <c r="U84" s="44" t="s">
        <v>371</v>
      </c>
      <c r="V84" s="31">
        <v>154</v>
      </c>
      <c r="W84" s="31">
        <v>150</v>
      </c>
      <c r="X84" s="5">
        <v>3.9</v>
      </c>
    </row>
    <row r="85" spans="1:24" s="1" customFormat="1" ht="12" customHeight="1">
      <c r="A85" s="24" t="s">
        <v>81</v>
      </c>
      <c r="B85" s="88">
        <v>12</v>
      </c>
      <c r="C85" s="88">
        <v>125</v>
      </c>
      <c r="D85" s="88">
        <v>0</v>
      </c>
      <c r="E85" s="88">
        <v>5</v>
      </c>
      <c r="F85" s="88">
        <v>11</v>
      </c>
      <c r="G85" s="88">
        <v>9</v>
      </c>
      <c r="H85" s="88">
        <v>93</v>
      </c>
      <c r="I85" s="88">
        <v>3</v>
      </c>
      <c r="J85" s="88">
        <v>4</v>
      </c>
      <c r="K85" s="6">
        <v>146</v>
      </c>
      <c r="L85" s="6">
        <v>29</v>
      </c>
      <c r="M85" s="6">
        <v>117</v>
      </c>
      <c r="N85" s="5">
        <v>80.099999999999994</v>
      </c>
      <c r="O85" s="11" t="s">
        <v>236</v>
      </c>
      <c r="P85" s="8">
        <v>194</v>
      </c>
      <c r="Q85" s="5">
        <v>20.3</v>
      </c>
      <c r="R85" s="15">
        <v>6.5</v>
      </c>
      <c r="S85" s="15">
        <v>3</v>
      </c>
      <c r="T85" s="62">
        <v>20</v>
      </c>
      <c r="U85" s="64" t="s">
        <v>402</v>
      </c>
      <c r="V85" s="5">
        <f>SUMPRODUCT('Sheet 3'!V96:V97,'Sheet 3'!$Y96:$Y97)/SUM('Sheet 3'!$Y96:$Y97)</f>
        <v>150.30000000000001</v>
      </c>
      <c r="W85" s="5">
        <f>SUMPRODUCT('Sheet 3'!W96:W97,'Sheet 3'!$Y96:$Y97)/SUM('Sheet 3'!$Y96:$Y97)</f>
        <v>147.30000000000001</v>
      </c>
      <c r="X85" s="10">
        <f>SUMPRODUCT('Sheet 3'!X96:X97,'Sheet 3'!$Y96:$Y97)/SUM('Sheet 3'!$Y96:$Y97)</f>
        <v>3.77</v>
      </c>
    </row>
    <row r="86" spans="1:24" s="1" customFormat="1" ht="12" customHeight="1">
      <c r="A86" s="24" t="s">
        <v>82</v>
      </c>
      <c r="B86" s="88">
        <v>6</v>
      </c>
      <c r="C86" s="88">
        <v>67</v>
      </c>
      <c r="D86" s="88">
        <v>0</v>
      </c>
      <c r="E86" s="88">
        <v>1</v>
      </c>
      <c r="F86" s="88">
        <v>3</v>
      </c>
      <c r="G86" s="88">
        <v>2</v>
      </c>
      <c r="H86" s="88">
        <v>58</v>
      </c>
      <c r="I86" s="88">
        <v>2</v>
      </c>
      <c r="J86" s="88">
        <v>1</v>
      </c>
      <c r="K86" s="6">
        <v>78</v>
      </c>
      <c r="L86" s="6">
        <v>28</v>
      </c>
      <c r="M86" s="6">
        <v>50</v>
      </c>
      <c r="N86" s="5">
        <v>64.099999999999994</v>
      </c>
      <c r="O86" s="11" t="s">
        <v>238</v>
      </c>
      <c r="P86" s="8">
        <v>160</v>
      </c>
      <c r="Q86" s="5">
        <v>22.8</v>
      </c>
      <c r="R86" s="15">
        <v>7</v>
      </c>
      <c r="S86" s="15">
        <v>3.1</v>
      </c>
      <c r="T86" s="62">
        <v>11</v>
      </c>
      <c r="U86" s="44" t="s">
        <v>378</v>
      </c>
      <c r="V86" s="31">
        <v>154</v>
      </c>
      <c r="W86" s="31">
        <v>150</v>
      </c>
      <c r="X86" s="5">
        <v>3.9</v>
      </c>
    </row>
    <row r="87" spans="1:24" s="1" customFormat="1" ht="12" customHeight="1">
      <c r="A87" s="24" t="s">
        <v>83</v>
      </c>
      <c r="B87" s="88">
        <v>18</v>
      </c>
      <c r="C87" s="88">
        <v>204</v>
      </c>
      <c r="D87" s="88">
        <v>0</v>
      </c>
      <c r="E87" s="88">
        <v>20</v>
      </c>
      <c r="F87" s="88">
        <v>15</v>
      </c>
      <c r="G87" s="88">
        <v>19</v>
      </c>
      <c r="H87" s="88">
        <v>140</v>
      </c>
      <c r="I87" s="88">
        <v>4</v>
      </c>
      <c r="J87" s="88">
        <v>6</v>
      </c>
      <c r="K87" s="6">
        <v>228</v>
      </c>
      <c r="L87" s="6">
        <v>86</v>
      </c>
      <c r="M87" s="6">
        <v>142</v>
      </c>
      <c r="N87" s="5">
        <v>62.3</v>
      </c>
      <c r="O87" s="11" t="s">
        <v>150</v>
      </c>
      <c r="P87" s="8">
        <v>172</v>
      </c>
      <c r="Q87" s="5">
        <v>19.8</v>
      </c>
      <c r="R87" s="15">
        <v>6.4</v>
      </c>
      <c r="S87" s="15">
        <v>3</v>
      </c>
      <c r="T87" s="62">
        <v>11</v>
      </c>
      <c r="U87" s="44" t="s">
        <v>372</v>
      </c>
      <c r="V87" s="31">
        <v>155</v>
      </c>
      <c r="W87" s="31">
        <v>152</v>
      </c>
      <c r="X87" s="5">
        <v>4.0999999999999996</v>
      </c>
    </row>
    <row r="88" spans="1:24" s="1" customFormat="1" ht="12" customHeight="1">
      <c r="A88" s="24" t="s">
        <v>84</v>
      </c>
      <c r="B88" s="88">
        <v>10</v>
      </c>
      <c r="C88" s="88">
        <v>148</v>
      </c>
      <c r="D88" s="88">
        <v>4</v>
      </c>
      <c r="E88" s="88">
        <v>5</v>
      </c>
      <c r="F88" s="88">
        <v>15</v>
      </c>
      <c r="G88" s="88">
        <v>19</v>
      </c>
      <c r="H88" s="88">
        <v>96</v>
      </c>
      <c r="I88" s="88">
        <v>1</v>
      </c>
      <c r="J88" s="88">
        <v>8</v>
      </c>
      <c r="K88" s="4">
        <v>230</v>
      </c>
      <c r="L88" s="4">
        <v>77</v>
      </c>
      <c r="M88" s="4">
        <v>153</v>
      </c>
      <c r="N88" s="5">
        <v>66.5</v>
      </c>
      <c r="O88" s="11" t="s">
        <v>151</v>
      </c>
      <c r="P88" s="8">
        <v>163</v>
      </c>
      <c r="Q88" s="5">
        <v>23.4</v>
      </c>
      <c r="R88" s="15">
        <v>7.9</v>
      </c>
      <c r="S88" s="15">
        <v>3.8</v>
      </c>
      <c r="T88" s="62">
        <v>11</v>
      </c>
      <c r="U88" s="44" t="s">
        <v>373</v>
      </c>
      <c r="V88" s="31">
        <v>152</v>
      </c>
      <c r="W88" s="31">
        <v>149</v>
      </c>
      <c r="X88" s="5">
        <v>3.9</v>
      </c>
    </row>
    <row r="89" spans="1:24" s="1" customFormat="1" ht="12" customHeight="1">
      <c r="A89" s="24" t="s">
        <v>246</v>
      </c>
      <c r="B89" s="88">
        <v>27</v>
      </c>
      <c r="C89" s="88">
        <v>215</v>
      </c>
      <c r="D89" s="88">
        <v>0</v>
      </c>
      <c r="E89" s="88">
        <v>7</v>
      </c>
      <c r="F89" s="88">
        <v>8</v>
      </c>
      <c r="G89" s="88">
        <v>19</v>
      </c>
      <c r="H89" s="88">
        <v>169</v>
      </c>
      <c r="I89" s="88">
        <v>4</v>
      </c>
      <c r="J89" s="88">
        <v>8</v>
      </c>
      <c r="K89" s="6">
        <v>268</v>
      </c>
      <c r="L89" s="6">
        <v>95</v>
      </c>
      <c r="M89" s="6">
        <v>173</v>
      </c>
      <c r="N89" s="5">
        <v>64.599999999999994</v>
      </c>
      <c r="O89" s="11" t="s">
        <v>247</v>
      </c>
      <c r="P89" s="8">
        <v>169</v>
      </c>
      <c r="Q89" s="5">
        <v>19.7</v>
      </c>
      <c r="R89" s="15">
        <v>6.1</v>
      </c>
      <c r="S89" s="15">
        <v>3.4</v>
      </c>
      <c r="T89" s="62">
        <v>11</v>
      </c>
      <c r="U89" s="64" t="s">
        <v>403</v>
      </c>
      <c r="V89" s="5">
        <f>SUMPRODUCT('Sheet 3'!V101:V102,'Sheet 3'!$Y101:$Y102)/SUM('Sheet 3'!$Y101:$Y102)</f>
        <v>155.19999999999999</v>
      </c>
      <c r="W89" s="5">
        <f>SUMPRODUCT('Sheet 3'!W101:W102,'Sheet 3'!$Y101:$Y102)/SUM('Sheet 3'!$Y101:$Y102)</f>
        <v>153.9</v>
      </c>
      <c r="X89" s="10">
        <f>SUMPRODUCT('Sheet 3'!X101:X102,'Sheet 3'!$Y101:$Y102)/SUM('Sheet 3'!$Y101:$Y102)</f>
        <v>4.0199999999999996</v>
      </c>
    </row>
    <row r="90" spans="1:24" s="1" customFormat="1" ht="12" customHeight="1">
      <c r="A90" s="24" t="s">
        <v>85</v>
      </c>
      <c r="B90" s="88">
        <v>72</v>
      </c>
      <c r="C90" s="88">
        <v>457</v>
      </c>
      <c r="D90" s="88">
        <v>5</v>
      </c>
      <c r="E90" s="88">
        <v>29</v>
      </c>
      <c r="F90" s="88">
        <v>19</v>
      </c>
      <c r="G90" s="88">
        <v>43</v>
      </c>
      <c r="H90" s="88">
        <v>339</v>
      </c>
      <c r="I90" s="88">
        <v>15</v>
      </c>
      <c r="J90" s="88">
        <v>7</v>
      </c>
      <c r="K90" s="19">
        <v>555</v>
      </c>
      <c r="L90" s="19">
        <v>224</v>
      </c>
      <c r="M90" s="19">
        <v>331</v>
      </c>
      <c r="N90" s="5">
        <v>59.6</v>
      </c>
      <c r="O90" s="11" t="s">
        <v>132</v>
      </c>
      <c r="P90" s="8">
        <v>184</v>
      </c>
      <c r="Q90" s="5">
        <v>20.7</v>
      </c>
      <c r="R90" s="15">
        <v>7.6</v>
      </c>
      <c r="S90" s="15">
        <v>4.4000000000000004</v>
      </c>
      <c r="T90" s="62">
        <v>10</v>
      </c>
      <c r="U90" s="44" t="s">
        <v>132</v>
      </c>
      <c r="V90" s="31">
        <v>156</v>
      </c>
      <c r="W90" s="31">
        <v>149</v>
      </c>
      <c r="X90" s="5">
        <v>4.0999999999999996</v>
      </c>
    </row>
    <row r="91" spans="1:24" s="1" customFormat="1" ht="12" customHeight="1">
      <c r="A91" s="24" t="s">
        <v>86</v>
      </c>
      <c r="B91" s="88">
        <v>624</v>
      </c>
      <c r="C91" s="88">
        <v>429</v>
      </c>
      <c r="D91" s="88">
        <v>1</v>
      </c>
      <c r="E91" s="88">
        <v>63</v>
      </c>
      <c r="F91" s="88">
        <v>17</v>
      </c>
      <c r="G91" s="88">
        <v>24</v>
      </c>
      <c r="H91" s="88">
        <v>313</v>
      </c>
      <c r="I91" s="88">
        <v>6</v>
      </c>
      <c r="J91" s="88">
        <v>5</v>
      </c>
      <c r="K91" s="6">
        <v>1124</v>
      </c>
      <c r="L91" s="6">
        <v>737</v>
      </c>
      <c r="M91" s="6">
        <v>387</v>
      </c>
      <c r="N91" s="5">
        <v>34.4</v>
      </c>
      <c r="O91" s="11" t="s">
        <v>133</v>
      </c>
      <c r="P91" s="8">
        <v>214</v>
      </c>
      <c r="Q91" s="5">
        <v>20.100000000000001</v>
      </c>
      <c r="R91" s="15">
        <v>5.7</v>
      </c>
      <c r="S91" s="15">
        <v>2.5</v>
      </c>
      <c r="T91" s="62">
        <v>10</v>
      </c>
      <c r="U91" s="64" t="s">
        <v>404</v>
      </c>
      <c r="V91" s="5">
        <f>SUMPRODUCT('Sheet 3'!V104:V105,'Sheet 3'!$Y104:$Y105)/SUM('Sheet 3'!$Y104:$Y105)</f>
        <v>155</v>
      </c>
      <c r="W91" s="5">
        <f>SUMPRODUCT('Sheet 3'!W104:W105,'Sheet 3'!$Y104:$Y105)/SUM('Sheet 3'!$Y104:$Y105)</f>
        <v>160</v>
      </c>
      <c r="X91" s="10">
        <f>SUMPRODUCT('Sheet 3'!X104:X105,'Sheet 3'!$Y104:$Y105)/SUM('Sheet 3'!$Y104:$Y105)</f>
        <v>3.9</v>
      </c>
    </row>
    <row r="92" spans="1:24" s="1" customFormat="1" ht="12" customHeight="1">
      <c r="A92" s="24" t="s">
        <v>87</v>
      </c>
      <c r="B92" s="88">
        <v>150</v>
      </c>
      <c r="C92" s="88">
        <v>489</v>
      </c>
      <c r="D92" s="88">
        <v>4</v>
      </c>
      <c r="E92" s="88">
        <v>36</v>
      </c>
      <c r="F92" s="88">
        <v>28</v>
      </c>
      <c r="G92" s="88">
        <v>24</v>
      </c>
      <c r="H92" s="88">
        <v>374</v>
      </c>
      <c r="I92" s="88">
        <v>10</v>
      </c>
      <c r="J92" s="88">
        <v>13</v>
      </c>
      <c r="K92" s="6">
        <v>686</v>
      </c>
      <c r="L92" s="6">
        <v>390</v>
      </c>
      <c r="M92" s="6">
        <v>296</v>
      </c>
      <c r="N92" s="5">
        <v>43.1</v>
      </c>
      <c r="O92" s="11" t="s">
        <v>134</v>
      </c>
      <c r="P92" s="8">
        <v>204</v>
      </c>
      <c r="Q92" s="5">
        <v>20.7</v>
      </c>
      <c r="R92" s="15">
        <v>6.3</v>
      </c>
      <c r="S92" s="15">
        <v>2.7</v>
      </c>
      <c r="T92" s="62">
        <v>10</v>
      </c>
      <c r="U92" s="44" t="s">
        <v>359</v>
      </c>
      <c r="V92" s="31">
        <v>156</v>
      </c>
      <c r="W92" s="31">
        <v>151</v>
      </c>
      <c r="X92" s="5">
        <v>4.2</v>
      </c>
    </row>
    <row r="93" spans="1:24" s="1" customFormat="1" ht="12" customHeight="1">
      <c r="A93" s="24" t="s">
        <v>88</v>
      </c>
      <c r="B93" s="88">
        <v>113</v>
      </c>
      <c r="C93" s="88">
        <v>509</v>
      </c>
      <c r="D93" s="88">
        <v>2</v>
      </c>
      <c r="E93" s="88">
        <v>31</v>
      </c>
      <c r="F93" s="88">
        <v>40</v>
      </c>
      <c r="G93" s="88">
        <v>47</v>
      </c>
      <c r="H93" s="88">
        <v>367</v>
      </c>
      <c r="I93" s="88">
        <v>18</v>
      </c>
      <c r="J93" s="88">
        <v>4</v>
      </c>
      <c r="K93" s="6">
        <v>656</v>
      </c>
      <c r="L93" s="6">
        <v>254</v>
      </c>
      <c r="M93" s="6">
        <v>402</v>
      </c>
      <c r="N93" s="5">
        <v>61.3</v>
      </c>
      <c r="O93" s="11" t="s">
        <v>135</v>
      </c>
      <c r="P93" s="8">
        <v>209</v>
      </c>
      <c r="Q93" s="5">
        <v>23</v>
      </c>
      <c r="R93" s="15">
        <v>7</v>
      </c>
      <c r="S93" s="15">
        <v>3</v>
      </c>
      <c r="T93" s="62">
        <v>11</v>
      </c>
      <c r="U93" s="44" t="s">
        <v>135</v>
      </c>
      <c r="V93" s="31">
        <v>152</v>
      </c>
      <c r="W93" s="31">
        <v>148</v>
      </c>
      <c r="X93" s="5">
        <v>3.9</v>
      </c>
    </row>
    <row r="94" spans="1:24" s="1" customFormat="1" ht="12" customHeight="1">
      <c r="A94" s="24" t="s">
        <v>89</v>
      </c>
      <c r="B94" s="88">
        <v>20</v>
      </c>
      <c r="C94" s="88">
        <v>83</v>
      </c>
      <c r="D94" s="88">
        <v>1</v>
      </c>
      <c r="E94" s="88">
        <v>8</v>
      </c>
      <c r="F94" s="88">
        <v>14</v>
      </c>
      <c r="G94" s="88">
        <v>15</v>
      </c>
      <c r="H94" s="88">
        <v>40</v>
      </c>
      <c r="I94" s="88">
        <v>4</v>
      </c>
      <c r="J94" s="88">
        <v>1</v>
      </c>
      <c r="K94" s="6">
        <v>111</v>
      </c>
      <c r="L94" s="6">
        <v>33</v>
      </c>
      <c r="M94" s="6">
        <v>78</v>
      </c>
      <c r="N94" s="5">
        <v>70.3</v>
      </c>
      <c r="O94" s="42" t="s">
        <v>272</v>
      </c>
      <c r="P94" s="8" t="s">
        <v>273</v>
      </c>
      <c r="Q94" s="10">
        <f>AVERAGE(Sheet1!Q107:Q109)</f>
        <v>20.2</v>
      </c>
      <c r="R94" s="10">
        <f>AVERAGE(Sheet1!R107:R109)</f>
        <v>7.03</v>
      </c>
      <c r="S94" s="10">
        <f>AVERAGE(Sheet1!S107:S109)</f>
        <v>2.93</v>
      </c>
      <c r="T94" s="62">
        <v>11</v>
      </c>
      <c r="U94" s="58" t="s">
        <v>412</v>
      </c>
      <c r="V94" s="31">
        <v>150</v>
      </c>
      <c r="W94" s="31">
        <v>148</v>
      </c>
      <c r="X94" s="5">
        <v>3.7</v>
      </c>
    </row>
    <row r="95" spans="1:24" s="1" customFormat="1" ht="12" customHeight="1">
      <c r="A95" s="43" t="s">
        <v>274</v>
      </c>
      <c r="B95" s="91">
        <f>SUM(Sheet1!B110:B111)</f>
        <v>15</v>
      </c>
      <c r="C95" s="91">
        <f>SUM(Sheet1!C110:C111)</f>
        <v>149</v>
      </c>
      <c r="D95" s="91">
        <f>SUM(Sheet1!D110:D111)</f>
        <v>0</v>
      </c>
      <c r="E95" s="91">
        <f>SUM(Sheet1!E110:E111)</f>
        <v>4</v>
      </c>
      <c r="F95" s="91">
        <f>SUM(Sheet1!F110:F111)</f>
        <v>11</v>
      </c>
      <c r="G95" s="91">
        <f>SUM(Sheet1!G110:G111)</f>
        <v>8</v>
      </c>
      <c r="H95" s="91">
        <f>SUM(Sheet1!H110:H111)</f>
        <v>120</v>
      </c>
      <c r="I95" s="91">
        <f>SUM(Sheet1!I110:I111)</f>
        <v>3</v>
      </c>
      <c r="J95" s="91">
        <f>SUM(Sheet1!J110:J111)</f>
        <v>3</v>
      </c>
      <c r="K95" s="6">
        <f>SUM(Sheet1!K110:K111)</f>
        <v>183</v>
      </c>
      <c r="L95" s="6">
        <f>SUM(Sheet1!L110:L111)</f>
        <v>79</v>
      </c>
      <c r="M95" s="6">
        <f>SUM(Sheet1!M110:M111)</f>
        <v>104</v>
      </c>
      <c r="N95" s="5">
        <f>M95/K95*100</f>
        <v>56.8</v>
      </c>
      <c r="O95" s="11" t="s">
        <v>137</v>
      </c>
      <c r="P95" s="8">
        <v>187</v>
      </c>
      <c r="Q95" s="5">
        <v>17.399999999999999</v>
      </c>
      <c r="R95" s="15">
        <v>6</v>
      </c>
      <c r="S95" s="15">
        <v>3.7</v>
      </c>
      <c r="T95" s="62">
        <v>11</v>
      </c>
      <c r="U95" s="44" t="s">
        <v>360</v>
      </c>
      <c r="V95" s="31">
        <v>147</v>
      </c>
      <c r="W95" s="31">
        <v>145</v>
      </c>
      <c r="X95" s="5">
        <v>3.5</v>
      </c>
    </row>
    <row r="96" spans="1:24" s="1" customFormat="1" ht="12" customHeight="1">
      <c r="A96" s="24" t="s">
        <v>92</v>
      </c>
      <c r="B96" s="88">
        <v>57</v>
      </c>
      <c r="C96" s="88">
        <v>167</v>
      </c>
      <c r="D96" s="88">
        <v>1</v>
      </c>
      <c r="E96" s="88">
        <v>5</v>
      </c>
      <c r="F96" s="88">
        <v>5</v>
      </c>
      <c r="G96" s="88">
        <v>10</v>
      </c>
      <c r="H96" s="88">
        <v>139</v>
      </c>
      <c r="I96" s="88">
        <v>4</v>
      </c>
      <c r="J96" s="88">
        <v>3</v>
      </c>
      <c r="K96" s="6">
        <v>234</v>
      </c>
      <c r="L96" s="6">
        <v>125</v>
      </c>
      <c r="M96" s="6">
        <v>108</v>
      </c>
      <c r="N96" s="5">
        <v>46.2</v>
      </c>
      <c r="O96" s="11" t="s">
        <v>138</v>
      </c>
      <c r="P96" s="8">
        <v>195</v>
      </c>
      <c r="Q96" s="5">
        <v>21.4</v>
      </c>
      <c r="R96" s="15">
        <v>6.2</v>
      </c>
      <c r="S96" s="15">
        <v>2.5</v>
      </c>
      <c r="T96" s="62">
        <v>11</v>
      </c>
      <c r="U96" s="44" t="s">
        <v>363</v>
      </c>
      <c r="V96" s="31">
        <v>154</v>
      </c>
      <c r="W96" s="31">
        <v>151</v>
      </c>
      <c r="X96" s="5">
        <v>3.8</v>
      </c>
    </row>
    <row r="97" spans="1:27" s="1" customFormat="1" ht="12" customHeight="1">
      <c r="A97" s="24" t="s">
        <v>93</v>
      </c>
      <c r="B97" s="88">
        <v>32</v>
      </c>
      <c r="C97" s="88">
        <v>70</v>
      </c>
      <c r="D97" s="88">
        <v>0</v>
      </c>
      <c r="E97" s="88">
        <v>7</v>
      </c>
      <c r="F97" s="88">
        <v>3</v>
      </c>
      <c r="G97" s="88">
        <v>1</v>
      </c>
      <c r="H97" s="88">
        <v>57</v>
      </c>
      <c r="I97" s="88">
        <v>1</v>
      </c>
      <c r="J97" s="88">
        <v>1</v>
      </c>
      <c r="K97" s="6">
        <v>114</v>
      </c>
      <c r="L97" s="6">
        <v>71</v>
      </c>
      <c r="M97" s="6">
        <v>43</v>
      </c>
      <c r="N97" s="5">
        <v>37.700000000000003</v>
      </c>
      <c r="O97" s="11" t="s">
        <v>139</v>
      </c>
      <c r="P97" s="8">
        <v>199</v>
      </c>
      <c r="Q97" s="5">
        <v>22.1</v>
      </c>
      <c r="R97" s="15">
        <v>6.8</v>
      </c>
      <c r="S97" s="15">
        <v>2.6</v>
      </c>
      <c r="T97" s="62">
        <v>10</v>
      </c>
      <c r="U97" s="44" t="s">
        <v>362</v>
      </c>
      <c r="V97" s="31">
        <v>156</v>
      </c>
      <c r="W97" s="31">
        <v>152</v>
      </c>
      <c r="X97" s="5">
        <v>4.0999999999999996</v>
      </c>
    </row>
    <row r="98" spans="1:27" s="1" customFormat="1" ht="12" customHeight="1">
      <c r="A98" s="24" t="s">
        <v>94</v>
      </c>
      <c r="B98" s="88">
        <v>94</v>
      </c>
      <c r="C98" s="88">
        <v>159</v>
      </c>
      <c r="D98" s="88">
        <v>0</v>
      </c>
      <c r="E98" s="88">
        <v>17</v>
      </c>
      <c r="F98" s="88">
        <v>5</v>
      </c>
      <c r="G98" s="88">
        <v>10</v>
      </c>
      <c r="H98" s="88">
        <v>120</v>
      </c>
      <c r="I98" s="88">
        <v>1</v>
      </c>
      <c r="J98" s="88">
        <v>6</v>
      </c>
      <c r="K98" s="6">
        <v>272</v>
      </c>
      <c r="L98" s="6">
        <v>111</v>
      </c>
      <c r="M98" s="6">
        <v>161</v>
      </c>
      <c r="N98" s="5">
        <v>59.2</v>
      </c>
      <c r="O98" s="11" t="s">
        <v>140</v>
      </c>
      <c r="P98" s="8">
        <v>201</v>
      </c>
      <c r="Q98" s="5">
        <v>22.6</v>
      </c>
      <c r="R98" s="15">
        <v>7.2</v>
      </c>
      <c r="S98" s="15">
        <v>3.5</v>
      </c>
      <c r="T98" s="62">
        <v>14</v>
      </c>
      <c r="U98" s="44" t="s">
        <v>140</v>
      </c>
      <c r="V98" s="31">
        <v>157</v>
      </c>
      <c r="W98" s="31">
        <v>153</v>
      </c>
      <c r="X98" s="5">
        <v>4.0999999999999996</v>
      </c>
    </row>
    <row r="99" spans="1:27" s="1" customFormat="1" ht="12" customHeight="1">
      <c r="A99" s="24" t="s">
        <v>117</v>
      </c>
      <c r="B99" s="88">
        <v>31</v>
      </c>
      <c r="C99" s="88">
        <v>68</v>
      </c>
      <c r="D99" s="88">
        <v>1</v>
      </c>
      <c r="E99" s="88">
        <v>10</v>
      </c>
      <c r="F99" s="88">
        <v>5</v>
      </c>
      <c r="G99" s="88">
        <v>5</v>
      </c>
      <c r="H99" s="88">
        <v>45</v>
      </c>
      <c r="I99" s="88">
        <v>1</v>
      </c>
      <c r="J99" s="88">
        <v>1</v>
      </c>
      <c r="K99" s="6">
        <v>104</v>
      </c>
      <c r="L99" s="6">
        <v>46</v>
      </c>
      <c r="M99" s="6">
        <v>58</v>
      </c>
      <c r="N99" s="5">
        <v>55.8</v>
      </c>
      <c r="O99" s="11" t="s">
        <v>243</v>
      </c>
      <c r="P99" s="8">
        <v>203</v>
      </c>
      <c r="Q99" s="5">
        <v>21.5</v>
      </c>
      <c r="R99" s="15">
        <v>7.7</v>
      </c>
      <c r="S99" s="15">
        <v>3.7</v>
      </c>
      <c r="T99" s="62">
        <v>19</v>
      </c>
      <c r="U99" s="44" t="s">
        <v>380</v>
      </c>
      <c r="V99" s="31">
        <v>154</v>
      </c>
      <c r="W99" s="31">
        <v>153</v>
      </c>
      <c r="X99" s="5">
        <v>4</v>
      </c>
    </row>
    <row r="100" spans="1:27" s="1" customFormat="1" ht="12" customHeight="1">
      <c r="A100" s="24" t="s">
        <v>256</v>
      </c>
      <c r="B100" s="13">
        <v>73</v>
      </c>
      <c r="C100" s="13">
        <v>169</v>
      </c>
      <c r="D100" s="13">
        <v>2</v>
      </c>
      <c r="E100" s="13">
        <v>9</v>
      </c>
      <c r="F100" s="13">
        <v>29</v>
      </c>
      <c r="G100" s="13">
        <v>15</v>
      </c>
      <c r="H100" s="13">
        <v>106</v>
      </c>
      <c r="I100" s="13">
        <v>4</v>
      </c>
      <c r="J100" s="13">
        <v>4</v>
      </c>
      <c r="K100" s="6">
        <v>264</v>
      </c>
      <c r="L100" s="6">
        <v>96</v>
      </c>
      <c r="M100" s="6">
        <v>168</v>
      </c>
      <c r="N100" s="5">
        <v>63.6</v>
      </c>
      <c r="O100" s="42" t="s">
        <v>275</v>
      </c>
      <c r="P100" s="8" t="s">
        <v>276</v>
      </c>
      <c r="Q100" s="10">
        <f>AVERAGE(Sheet1!Q116:Q118)</f>
        <v>21.03</v>
      </c>
      <c r="R100" s="10">
        <f>AVERAGE(Sheet1!R116:R118)</f>
        <v>7.07</v>
      </c>
      <c r="S100" s="10">
        <f>AVERAGE(Sheet1!S116:S118)</f>
        <v>3.37</v>
      </c>
      <c r="T100" s="62">
        <v>11</v>
      </c>
      <c r="U100" s="64" t="s">
        <v>405</v>
      </c>
      <c r="V100" s="5">
        <f>SUMPRODUCT('Sheet 3'!V114:V116,'Sheet 3'!$Y114:$Y116)/SUM('Sheet 3'!$Y114:$Y116)</f>
        <v>152.69999999999999</v>
      </c>
      <c r="W100" s="5">
        <f>SUMPRODUCT('Sheet 3'!W114:W116,'Sheet 3'!$Y114:$Y116)/SUM('Sheet 3'!$Y114:$Y116)</f>
        <v>151.1</v>
      </c>
      <c r="X100" s="10">
        <f>SUMPRODUCT('Sheet 3'!X114:X116,'Sheet 3'!$Y114:$Y116)/SUM('Sheet 3'!$Y114:$Y116)</f>
        <v>3.93</v>
      </c>
    </row>
    <row r="101" spans="1:27" s="75" customFormat="1" ht="12" customHeight="1">
      <c r="A101" s="24" t="s">
        <v>95</v>
      </c>
      <c r="B101" s="88">
        <v>100</v>
      </c>
      <c r="C101" s="88">
        <v>144</v>
      </c>
      <c r="D101" s="88">
        <v>0</v>
      </c>
      <c r="E101" s="88">
        <v>14</v>
      </c>
      <c r="F101" s="88">
        <v>5</v>
      </c>
      <c r="G101" s="88">
        <v>8</v>
      </c>
      <c r="H101" s="88">
        <v>111</v>
      </c>
      <c r="I101" s="88">
        <v>3</v>
      </c>
      <c r="J101" s="88">
        <v>3</v>
      </c>
      <c r="K101" s="6">
        <v>261</v>
      </c>
      <c r="L101" s="6">
        <v>227</v>
      </c>
      <c r="M101" s="6">
        <v>34</v>
      </c>
      <c r="N101" s="5">
        <v>13</v>
      </c>
      <c r="O101" s="11" t="s">
        <v>119</v>
      </c>
      <c r="P101" s="8">
        <v>32</v>
      </c>
      <c r="Q101" s="5">
        <v>22.9</v>
      </c>
      <c r="R101" s="15">
        <v>5.8</v>
      </c>
      <c r="S101" s="15">
        <v>3.3</v>
      </c>
      <c r="T101" s="62">
        <v>9</v>
      </c>
      <c r="U101" s="74" t="s">
        <v>406</v>
      </c>
      <c r="V101" s="5">
        <f>SUMPRODUCT('Sheet 3'!V117:V118,'Sheet 3'!$Y117:$Y118)/SUM('Sheet 3'!$Y117:$Y118)</f>
        <v>152.19999999999999</v>
      </c>
      <c r="W101" s="5">
        <f>SUMPRODUCT('Sheet 3'!W117:W118,'Sheet 3'!$Y117:$Y118)/SUM('Sheet 3'!$Y117:$Y118)</f>
        <v>159.5</v>
      </c>
      <c r="X101" s="10">
        <f>SUMPRODUCT('Sheet 3'!X117:X118,'Sheet 3'!$Y117:$Y118)/SUM('Sheet 3'!$Y117:$Y118)</f>
        <v>3.71</v>
      </c>
      <c r="Y101" s="18"/>
      <c r="Z101" s="18"/>
      <c r="AA101" s="18"/>
    </row>
    <row r="102" spans="1:27" s="1" customFormat="1" ht="12" customHeight="1">
      <c r="A102" s="24" t="s">
        <v>96</v>
      </c>
      <c r="B102" s="90">
        <v>380</v>
      </c>
      <c r="C102" s="90">
        <v>395</v>
      </c>
      <c r="D102" s="90">
        <v>1</v>
      </c>
      <c r="E102" s="90">
        <v>50</v>
      </c>
      <c r="F102" s="90">
        <v>14</v>
      </c>
      <c r="G102" s="90">
        <v>29</v>
      </c>
      <c r="H102" s="90">
        <v>289</v>
      </c>
      <c r="I102" s="90">
        <v>8</v>
      </c>
      <c r="J102" s="90">
        <v>4</v>
      </c>
      <c r="K102" s="6">
        <v>826</v>
      </c>
      <c r="L102" s="6">
        <v>567</v>
      </c>
      <c r="M102" s="6">
        <v>258</v>
      </c>
      <c r="N102" s="5">
        <v>31.2</v>
      </c>
      <c r="O102" s="11" t="s">
        <v>120</v>
      </c>
      <c r="P102" s="8">
        <v>31</v>
      </c>
      <c r="Q102" s="5">
        <v>22.1</v>
      </c>
      <c r="R102" s="15">
        <v>7.5</v>
      </c>
      <c r="S102" s="15">
        <v>3.3</v>
      </c>
      <c r="T102" s="62">
        <v>7</v>
      </c>
      <c r="U102" s="44" t="s">
        <v>341</v>
      </c>
      <c r="V102" s="31">
        <v>152</v>
      </c>
      <c r="W102" s="31">
        <v>161</v>
      </c>
      <c r="X102" s="5">
        <v>3.7</v>
      </c>
    </row>
    <row r="103" spans="1:27" s="1" customFormat="1" ht="12" customHeight="1">
      <c r="A103" s="24" t="s">
        <v>97</v>
      </c>
      <c r="B103" s="88">
        <v>375</v>
      </c>
      <c r="C103" s="88">
        <v>216</v>
      </c>
      <c r="D103" s="88">
        <v>0</v>
      </c>
      <c r="E103" s="88">
        <v>31</v>
      </c>
      <c r="F103" s="88">
        <v>10</v>
      </c>
      <c r="G103" s="88">
        <v>18</v>
      </c>
      <c r="H103" s="88">
        <v>149</v>
      </c>
      <c r="I103" s="88">
        <v>3</v>
      </c>
      <c r="J103" s="88">
        <v>5</v>
      </c>
      <c r="K103" s="6">
        <v>636</v>
      </c>
      <c r="L103" s="6">
        <v>488</v>
      </c>
      <c r="M103" s="6">
        <v>147</v>
      </c>
      <c r="N103" s="5">
        <v>23.1</v>
      </c>
      <c r="O103" s="11" t="s">
        <v>121</v>
      </c>
      <c r="P103" s="8">
        <v>14</v>
      </c>
      <c r="Q103" s="5">
        <v>19.2</v>
      </c>
      <c r="R103" s="15">
        <v>5.8</v>
      </c>
      <c r="S103" s="15">
        <v>2.6</v>
      </c>
      <c r="T103" s="62">
        <v>7</v>
      </c>
      <c r="U103" s="44" t="s">
        <v>342</v>
      </c>
      <c r="V103" s="31">
        <v>149</v>
      </c>
      <c r="W103" s="31">
        <v>158</v>
      </c>
      <c r="X103" s="5">
        <v>3.4</v>
      </c>
    </row>
    <row r="104" spans="1:27" s="1" customFormat="1" ht="12" customHeight="1">
      <c r="A104" s="24" t="s">
        <v>98</v>
      </c>
      <c r="B104" s="88">
        <v>1111</v>
      </c>
      <c r="C104" s="88">
        <v>618</v>
      </c>
      <c r="D104" s="88">
        <v>1</v>
      </c>
      <c r="E104" s="88">
        <v>160</v>
      </c>
      <c r="F104" s="88">
        <v>29</v>
      </c>
      <c r="G104" s="88">
        <v>35</v>
      </c>
      <c r="H104" s="88">
        <v>373</v>
      </c>
      <c r="I104" s="88">
        <v>12</v>
      </c>
      <c r="J104" s="88">
        <v>8</v>
      </c>
      <c r="K104" s="6">
        <v>1891</v>
      </c>
      <c r="L104" s="6">
        <v>1583</v>
      </c>
      <c r="M104" s="6">
        <v>302</v>
      </c>
      <c r="N104" s="5">
        <v>16</v>
      </c>
      <c r="O104" s="42" t="s">
        <v>277</v>
      </c>
      <c r="P104" s="8" t="s">
        <v>278</v>
      </c>
      <c r="Q104" s="10">
        <f>AVERAGE(Sheet1!Q122:Q123)</f>
        <v>19.149999999999999</v>
      </c>
      <c r="R104" s="10">
        <f>AVERAGE(Sheet1!R122:R123)</f>
        <v>5.35</v>
      </c>
      <c r="S104" s="10">
        <f>AVERAGE(Sheet1!S122:S123)</f>
        <v>2.35</v>
      </c>
      <c r="T104" s="62">
        <v>8</v>
      </c>
      <c r="U104" s="64" t="s">
        <v>407</v>
      </c>
      <c r="V104" s="5">
        <f>SUMPRODUCT('Sheet 3'!V121:V123,'Sheet 3'!$Y121:$Y123)/SUM('Sheet 3'!$Y121:$Y123)</f>
        <v>148.1</v>
      </c>
      <c r="W104" s="5">
        <f>SUMPRODUCT('Sheet 3'!W121:W123,'Sheet 3'!$Y121:$Y123)/SUM('Sheet 3'!$Y121:$Y123)</f>
        <v>159.69999999999999</v>
      </c>
      <c r="X104" s="10">
        <f>SUMPRODUCT('Sheet 3'!X121:X123,'Sheet 3'!$Y121:$Y123)/SUM('Sheet 3'!$Y121:$Y123)</f>
        <v>3.21</v>
      </c>
    </row>
    <row r="105" spans="1:27" s="1" customFormat="1" ht="12" customHeight="1">
      <c r="A105" s="24" t="s">
        <v>99</v>
      </c>
      <c r="B105" s="88">
        <v>155</v>
      </c>
      <c r="C105" s="88">
        <v>101</v>
      </c>
      <c r="D105" s="88">
        <v>0</v>
      </c>
      <c r="E105" s="88">
        <v>12</v>
      </c>
      <c r="F105" s="88">
        <v>8</v>
      </c>
      <c r="G105" s="88">
        <v>11</v>
      </c>
      <c r="H105" s="88">
        <v>68</v>
      </c>
      <c r="I105" s="88">
        <v>1</v>
      </c>
      <c r="J105" s="88">
        <v>1</v>
      </c>
      <c r="K105" s="6">
        <v>263</v>
      </c>
      <c r="L105" s="6">
        <v>184</v>
      </c>
      <c r="M105" s="6">
        <v>79</v>
      </c>
      <c r="N105" s="5">
        <v>30</v>
      </c>
      <c r="O105" s="42" t="s">
        <v>279</v>
      </c>
      <c r="P105" s="8" t="s">
        <v>280</v>
      </c>
      <c r="Q105" s="10">
        <f>AVERAGE(Sheet1!Q124:Q125)</f>
        <v>22.2</v>
      </c>
      <c r="R105" s="10">
        <f>AVERAGE(Sheet1!R124:R125)</f>
        <v>8.25</v>
      </c>
      <c r="S105" s="10">
        <f>AVERAGE(Sheet1!S124:S125)</f>
        <v>4.2</v>
      </c>
      <c r="T105" s="62">
        <v>8</v>
      </c>
      <c r="U105" s="64" t="s">
        <v>408</v>
      </c>
      <c r="V105" s="5">
        <f>SUMPRODUCT('Sheet 3'!V124:V125,'Sheet 3'!$Y124:$Y125)/SUM('Sheet 3'!$Y124:$Y125)</f>
        <v>148</v>
      </c>
      <c r="W105" s="5">
        <f>SUMPRODUCT('Sheet 3'!W124:W125,'Sheet 3'!$Y124:$Y125)/SUM('Sheet 3'!$Y124:$Y125)</f>
        <v>159</v>
      </c>
      <c r="X105" s="10">
        <f>SUMPRODUCT('Sheet 3'!X124:X125,'Sheet 3'!$Y124:$Y125)/SUM('Sheet 3'!$Y124:$Y125)</f>
        <v>3.29</v>
      </c>
    </row>
    <row r="106" spans="1:27" s="1" customFormat="1" ht="12" customHeight="1">
      <c r="A106" s="24" t="s">
        <v>100</v>
      </c>
      <c r="B106" s="88">
        <v>349</v>
      </c>
      <c r="C106" s="88">
        <v>278</v>
      </c>
      <c r="D106" s="88">
        <v>2</v>
      </c>
      <c r="E106" s="88">
        <v>49</v>
      </c>
      <c r="F106" s="88">
        <v>12</v>
      </c>
      <c r="G106" s="88">
        <v>11</v>
      </c>
      <c r="H106" s="88">
        <v>186</v>
      </c>
      <c r="I106" s="88">
        <v>12</v>
      </c>
      <c r="J106" s="88">
        <v>6</v>
      </c>
      <c r="K106" s="6">
        <v>662</v>
      </c>
      <c r="L106" s="6">
        <v>496</v>
      </c>
      <c r="M106" s="6">
        <v>166</v>
      </c>
      <c r="N106" s="5">
        <v>25.1</v>
      </c>
      <c r="O106" s="16" t="s">
        <v>126</v>
      </c>
      <c r="P106" s="8">
        <v>2</v>
      </c>
      <c r="Q106" s="5">
        <v>19.2</v>
      </c>
      <c r="R106" s="15">
        <v>6.4</v>
      </c>
      <c r="S106" s="15">
        <v>2.5</v>
      </c>
      <c r="T106" s="62">
        <v>8</v>
      </c>
      <c r="U106" s="64" t="s">
        <v>409</v>
      </c>
      <c r="V106" s="5">
        <f>SUMPRODUCT('Sheet 3'!V126:V127,'Sheet 3'!$Y126:$Y127)/SUM('Sheet 3'!$Y126:$Y127)</f>
        <v>153</v>
      </c>
      <c r="W106" s="5">
        <f>SUMPRODUCT('Sheet 3'!W126:W127,'Sheet 3'!$Y126:$Y127)/SUM('Sheet 3'!$Y126:$Y127)</f>
        <v>162</v>
      </c>
      <c r="X106" s="10">
        <f>SUMPRODUCT('Sheet 3'!X126:X127,'Sheet 3'!$Y126:$Y127)/SUM('Sheet 3'!$Y126:$Y127)</f>
        <v>3.65</v>
      </c>
    </row>
    <row r="107" spans="1:27" s="1" customFormat="1" ht="12" customHeight="1">
      <c r="A107" s="24" t="s">
        <v>101</v>
      </c>
      <c r="B107" s="88">
        <v>569</v>
      </c>
      <c r="C107" s="88">
        <v>438</v>
      </c>
      <c r="D107" s="88">
        <v>1</v>
      </c>
      <c r="E107" s="88">
        <v>48</v>
      </c>
      <c r="F107" s="88">
        <v>16</v>
      </c>
      <c r="G107" s="88">
        <v>24</v>
      </c>
      <c r="H107" s="88">
        <v>330</v>
      </c>
      <c r="I107" s="88">
        <v>11</v>
      </c>
      <c r="J107" s="88">
        <v>8</v>
      </c>
      <c r="K107" s="6">
        <v>1084</v>
      </c>
      <c r="L107" s="6">
        <v>934</v>
      </c>
      <c r="M107" s="6">
        <v>150</v>
      </c>
      <c r="N107" s="5">
        <v>13.8</v>
      </c>
      <c r="O107" s="11" t="s">
        <v>127</v>
      </c>
      <c r="P107" s="8">
        <v>20</v>
      </c>
      <c r="Q107" s="5">
        <v>21.8</v>
      </c>
      <c r="R107" s="15">
        <v>7.2</v>
      </c>
      <c r="S107" s="15">
        <v>3.4</v>
      </c>
      <c r="T107" s="62">
        <v>9</v>
      </c>
      <c r="U107" s="44" t="s">
        <v>349</v>
      </c>
      <c r="V107" s="31">
        <v>150</v>
      </c>
      <c r="W107" s="31">
        <v>159</v>
      </c>
      <c r="X107" s="5">
        <v>3.4</v>
      </c>
    </row>
    <row r="108" spans="1:27" s="1" customFormat="1" ht="12" customHeight="1">
      <c r="A108" s="24" t="s">
        <v>102</v>
      </c>
      <c r="B108" s="88">
        <v>290</v>
      </c>
      <c r="C108" s="88">
        <v>566</v>
      </c>
      <c r="D108" s="88">
        <v>1</v>
      </c>
      <c r="E108" s="88">
        <v>122</v>
      </c>
      <c r="F108" s="88">
        <v>20</v>
      </c>
      <c r="G108" s="88">
        <v>26</v>
      </c>
      <c r="H108" s="88">
        <v>375</v>
      </c>
      <c r="I108" s="88">
        <v>11</v>
      </c>
      <c r="J108" s="88">
        <v>11</v>
      </c>
      <c r="K108" s="6">
        <v>899</v>
      </c>
      <c r="L108" s="6">
        <v>565</v>
      </c>
      <c r="M108" s="6">
        <v>334</v>
      </c>
      <c r="N108" s="5">
        <v>37.200000000000003</v>
      </c>
      <c r="O108" s="11" t="s">
        <v>130</v>
      </c>
      <c r="P108" s="8">
        <v>120</v>
      </c>
      <c r="Q108" s="5">
        <v>23.1</v>
      </c>
      <c r="R108" s="15">
        <v>7.2</v>
      </c>
      <c r="S108" s="15">
        <v>3.7</v>
      </c>
      <c r="T108" s="62">
        <v>9</v>
      </c>
      <c r="U108" s="44" t="s">
        <v>350</v>
      </c>
      <c r="V108" s="31">
        <v>155</v>
      </c>
      <c r="W108" s="31">
        <v>160</v>
      </c>
      <c r="X108" s="5">
        <v>3.9</v>
      </c>
    </row>
    <row r="109" spans="1:27" s="1" customFormat="1" ht="12" customHeight="1">
      <c r="A109" s="24" t="s">
        <v>103</v>
      </c>
      <c r="B109" s="88">
        <v>247</v>
      </c>
      <c r="C109" s="88">
        <v>113</v>
      </c>
      <c r="D109" s="88">
        <v>0</v>
      </c>
      <c r="E109" s="88">
        <v>24</v>
      </c>
      <c r="F109" s="88">
        <v>1</v>
      </c>
      <c r="G109" s="88">
        <v>4</v>
      </c>
      <c r="H109" s="88">
        <v>80</v>
      </c>
      <c r="I109" s="88">
        <v>2</v>
      </c>
      <c r="J109" s="88">
        <v>2</v>
      </c>
      <c r="K109" s="6">
        <v>372</v>
      </c>
      <c r="L109" s="6">
        <v>312</v>
      </c>
      <c r="M109" s="6">
        <v>60</v>
      </c>
      <c r="N109" s="5">
        <v>16.100000000000001</v>
      </c>
      <c r="O109" s="11" t="s">
        <v>234</v>
      </c>
      <c r="P109" s="8">
        <v>70</v>
      </c>
      <c r="Q109" s="5">
        <v>19.899999999999999</v>
      </c>
      <c r="R109" s="15">
        <v>5.9</v>
      </c>
      <c r="S109" s="15">
        <v>2.5</v>
      </c>
      <c r="T109" s="62">
        <v>8</v>
      </c>
      <c r="U109" s="44" t="s">
        <v>351</v>
      </c>
      <c r="V109" s="31">
        <v>149</v>
      </c>
      <c r="W109" s="31">
        <v>159</v>
      </c>
      <c r="X109" s="5">
        <v>3.3</v>
      </c>
    </row>
    <row r="110" spans="1:27" s="1" customFormat="1" ht="12" customHeight="1">
      <c r="A110" s="24" t="s">
        <v>104</v>
      </c>
      <c r="B110" s="88">
        <v>77</v>
      </c>
      <c r="C110" s="88">
        <v>60</v>
      </c>
      <c r="D110" s="88">
        <v>0</v>
      </c>
      <c r="E110" s="88">
        <v>5</v>
      </c>
      <c r="F110" s="88">
        <v>5</v>
      </c>
      <c r="G110" s="88">
        <v>1</v>
      </c>
      <c r="H110" s="88">
        <v>47</v>
      </c>
      <c r="I110" s="88">
        <v>1</v>
      </c>
      <c r="J110" s="88">
        <v>1</v>
      </c>
      <c r="K110" s="6">
        <v>146</v>
      </c>
      <c r="L110" s="6">
        <v>90</v>
      </c>
      <c r="M110" s="6">
        <v>56</v>
      </c>
      <c r="N110" s="5">
        <v>38.4</v>
      </c>
      <c r="O110" s="11" t="s">
        <v>128</v>
      </c>
      <c r="P110" s="8">
        <v>15</v>
      </c>
      <c r="Q110" s="5">
        <v>20.100000000000001</v>
      </c>
      <c r="R110" s="15">
        <v>6</v>
      </c>
      <c r="S110" s="15">
        <v>3</v>
      </c>
      <c r="T110" s="62">
        <v>7</v>
      </c>
      <c r="U110" s="44" t="s">
        <v>381</v>
      </c>
      <c r="V110" s="31">
        <v>152</v>
      </c>
      <c r="W110" s="31">
        <v>159</v>
      </c>
      <c r="X110" s="5">
        <v>3.6</v>
      </c>
    </row>
    <row r="111" spans="1:27" s="1" customFormat="1" ht="12" customHeight="1">
      <c r="A111" s="24" t="s">
        <v>105</v>
      </c>
      <c r="B111" s="88">
        <v>30</v>
      </c>
      <c r="C111" s="88">
        <v>74</v>
      </c>
      <c r="D111" s="88">
        <v>0</v>
      </c>
      <c r="E111" s="88">
        <v>5</v>
      </c>
      <c r="F111" s="88">
        <v>0</v>
      </c>
      <c r="G111" s="88">
        <v>6</v>
      </c>
      <c r="H111" s="88">
        <v>58</v>
      </c>
      <c r="I111" s="88">
        <v>2</v>
      </c>
      <c r="J111" s="88">
        <v>3</v>
      </c>
      <c r="K111" s="6">
        <v>107</v>
      </c>
      <c r="L111" s="6">
        <v>92</v>
      </c>
      <c r="M111" s="6">
        <v>15</v>
      </c>
      <c r="N111" s="5">
        <v>14</v>
      </c>
      <c r="O111" s="11" t="s">
        <v>129</v>
      </c>
      <c r="P111" s="8">
        <v>27</v>
      </c>
      <c r="Q111" s="5">
        <v>19.899999999999999</v>
      </c>
      <c r="R111" s="15">
        <v>6.1</v>
      </c>
      <c r="S111" s="15">
        <v>2.5</v>
      </c>
      <c r="T111" s="62">
        <v>9</v>
      </c>
      <c r="U111" s="44" t="s">
        <v>352</v>
      </c>
      <c r="V111" s="31">
        <v>155</v>
      </c>
      <c r="W111" s="31">
        <v>161</v>
      </c>
      <c r="X111" s="5">
        <v>3.9</v>
      </c>
    </row>
    <row r="112" spans="1:27" s="1" customFormat="1" ht="12" customHeight="1">
      <c r="A112" s="24" t="s">
        <v>106</v>
      </c>
      <c r="B112" s="88">
        <v>40</v>
      </c>
      <c r="C112" s="88">
        <v>29</v>
      </c>
      <c r="D112" s="88">
        <v>0</v>
      </c>
      <c r="E112" s="88">
        <v>3</v>
      </c>
      <c r="F112" s="88">
        <v>0</v>
      </c>
      <c r="G112" s="88">
        <v>2</v>
      </c>
      <c r="H112" s="88">
        <v>22</v>
      </c>
      <c r="I112" s="88">
        <v>2</v>
      </c>
      <c r="J112" s="88">
        <v>0</v>
      </c>
      <c r="K112" s="6">
        <v>69</v>
      </c>
      <c r="L112" s="6">
        <v>60</v>
      </c>
      <c r="M112" s="6">
        <v>9</v>
      </c>
      <c r="N112" s="5">
        <v>13</v>
      </c>
      <c r="O112" s="11" t="s">
        <v>235</v>
      </c>
      <c r="P112" s="8">
        <v>13</v>
      </c>
      <c r="Q112" s="5">
        <v>19.399999999999999</v>
      </c>
      <c r="R112" s="15">
        <v>7.8</v>
      </c>
      <c r="S112" s="15">
        <v>3.5</v>
      </c>
      <c r="T112" s="62">
        <v>8</v>
      </c>
      <c r="U112" s="44" t="s">
        <v>394</v>
      </c>
      <c r="V112" s="31">
        <v>151</v>
      </c>
      <c r="W112" s="31">
        <v>159</v>
      </c>
      <c r="X112" s="5">
        <v>3.5</v>
      </c>
    </row>
    <row r="113" spans="1:24" s="1" customFormat="1" ht="12" customHeight="1">
      <c r="A113" s="24" t="s">
        <v>107</v>
      </c>
      <c r="B113" s="88">
        <v>19</v>
      </c>
      <c r="C113" s="88">
        <v>44</v>
      </c>
      <c r="D113" s="88">
        <v>0</v>
      </c>
      <c r="E113" s="88">
        <v>7</v>
      </c>
      <c r="F113" s="88">
        <v>2</v>
      </c>
      <c r="G113" s="88">
        <v>3</v>
      </c>
      <c r="H113" s="88">
        <v>32</v>
      </c>
      <c r="I113" s="88">
        <v>0</v>
      </c>
      <c r="J113" s="88">
        <v>0</v>
      </c>
      <c r="K113" s="6">
        <v>79</v>
      </c>
      <c r="L113" s="6">
        <v>63</v>
      </c>
      <c r="M113" s="6">
        <v>16</v>
      </c>
      <c r="N113" s="5">
        <v>20.3</v>
      </c>
      <c r="O113" s="11" t="s">
        <v>131</v>
      </c>
      <c r="P113" s="8">
        <v>33</v>
      </c>
      <c r="Q113" s="5">
        <v>22.7</v>
      </c>
      <c r="R113" s="15">
        <v>6.2</v>
      </c>
      <c r="S113" s="15">
        <v>2.5</v>
      </c>
      <c r="T113" s="62">
        <v>10</v>
      </c>
      <c r="U113" s="44" t="s">
        <v>353</v>
      </c>
      <c r="V113" s="31">
        <v>153</v>
      </c>
      <c r="W113" s="31">
        <v>158</v>
      </c>
      <c r="X113" s="5">
        <v>3.7</v>
      </c>
    </row>
    <row r="114" spans="1:24" s="1" customFormat="1" ht="12" customHeight="1">
      <c r="A114" s="53" t="s">
        <v>418</v>
      </c>
      <c r="B114" s="93">
        <v>277</v>
      </c>
      <c r="C114" s="93">
        <v>1798</v>
      </c>
      <c r="D114" s="93">
        <v>16</v>
      </c>
      <c r="E114" s="93">
        <v>98</v>
      </c>
      <c r="F114" s="93">
        <v>211</v>
      </c>
      <c r="G114" s="93">
        <v>115</v>
      </c>
      <c r="H114" s="93">
        <v>1281</v>
      </c>
      <c r="I114" s="93">
        <v>51</v>
      </c>
      <c r="J114" s="93">
        <v>26</v>
      </c>
      <c r="K114" s="6">
        <v>2220</v>
      </c>
      <c r="L114" s="6">
        <v>665</v>
      </c>
      <c r="M114" s="6">
        <v>1553</v>
      </c>
      <c r="N114" s="5">
        <v>70</v>
      </c>
      <c r="O114" s="11" t="s">
        <v>221</v>
      </c>
      <c r="P114" s="8">
        <v>189</v>
      </c>
      <c r="Q114" s="5">
        <v>19.600000000000001</v>
      </c>
      <c r="R114" s="15">
        <v>5.6</v>
      </c>
      <c r="S114" s="15">
        <v>2.4</v>
      </c>
      <c r="T114" s="62">
        <v>15</v>
      </c>
      <c r="U114" s="44" t="s">
        <v>386</v>
      </c>
      <c r="V114" s="31">
        <v>154</v>
      </c>
      <c r="W114" s="31">
        <v>154</v>
      </c>
      <c r="X114" s="5">
        <v>4.2</v>
      </c>
    </row>
    <row r="115" spans="1:24" s="1" customFormat="1" ht="12" customHeight="1">
      <c r="A115" s="24" t="s">
        <v>110</v>
      </c>
      <c r="B115" s="88">
        <v>19</v>
      </c>
      <c r="C115" s="88">
        <v>203</v>
      </c>
      <c r="D115" s="88">
        <v>1</v>
      </c>
      <c r="E115" s="88">
        <v>9</v>
      </c>
      <c r="F115" s="88">
        <v>19</v>
      </c>
      <c r="G115" s="88">
        <v>11</v>
      </c>
      <c r="H115" s="88">
        <v>154</v>
      </c>
      <c r="I115" s="88">
        <v>7</v>
      </c>
      <c r="J115" s="88">
        <v>2</v>
      </c>
      <c r="K115" s="4">
        <v>233</v>
      </c>
      <c r="L115" s="4">
        <v>36</v>
      </c>
      <c r="M115" s="4">
        <v>196</v>
      </c>
      <c r="N115" s="5">
        <v>84.1</v>
      </c>
      <c r="O115" s="11" t="s">
        <v>220</v>
      </c>
      <c r="P115" s="8">
        <v>190</v>
      </c>
      <c r="Q115" s="5">
        <v>23.1</v>
      </c>
      <c r="R115" s="15">
        <v>6.8</v>
      </c>
      <c r="S115" s="15">
        <v>3.7</v>
      </c>
      <c r="T115" s="62">
        <v>15</v>
      </c>
      <c r="U115" s="44" t="s">
        <v>365</v>
      </c>
      <c r="V115" s="31">
        <v>149</v>
      </c>
      <c r="W115" s="31">
        <v>147</v>
      </c>
      <c r="X115" s="5">
        <v>3.7</v>
      </c>
    </row>
    <row r="116" spans="1:24" s="1" customFormat="1" ht="12" customHeight="1">
      <c r="A116" s="24" t="s">
        <v>111</v>
      </c>
      <c r="B116" s="88">
        <v>4</v>
      </c>
      <c r="C116" s="88">
        <v>88</v>
      </c>
      <c r="D116" s="88">
        <v>0</v>
      </c>
      <c r="E116" s="88">
        <v>2</v>
      </c>
      <c r="F116" s="88">
        <v>12</v>
      </c>
      <c r="G116" s="88">
        <v>2</v>
      </c>
      <c r="H116" s="88">
        <v>69</v>
      </c>
      <c r="I116" s="88">
        <v>2</v>
      </c>
      <c r="J116" s="88">
        <v>1</v>
      </c>
      <c r="K116" s="6">
        <v>93</v>
      </c>
      <c r="L116" s="6">
        <v>34</v>
      </c>
      <c r="M116" s="6">
        <v>59</v>
      </c>
      <c r="N116" s="5">
        <v>63.4</v>
      </c>
      <c r="O116" s="11" t="s">
        <v>239</v>
      </c>
      <c r="P116" s="8">
        <v>181</v>
      </c>
      <c r="Q116" s="5">
        <v>21.9</v>
      </c>
      <c r="R116" s="15">
        <v>7.9</v>
      </c>
      <c r="S116" s="15">
        <v>3.9</v>
      </c>
      <c r="T116" s="62">
        <v>15</v>
      </c>
      <c r="U116" s="44" t="s">
        <v>393</v>
      </c>
      <c r="V116" s="31">
        <v>154</v>
      </c>
      <c r="W116" s="31">
        <v>151</v>
      </c>
      <c r="X116" s="5">
        <v>4</v>
      </c>
    </row>
    <row r="117" spans="1:24" s="1" customFormat="1" ht="12" customHeight="1">
      <c r="A117" s="43" t="s">
        <v>540</v>
      </c>
      <c r="B117" s="88">
        <v>371</v>
      </c>
      <c r="C117" s="88">
        <v>671</v>
      </c>
      <c r="D117" s="88">
        <v>2</v>
      </c>
      <c r="E117" s="88">
        <v>83</v>
      </c>
      <c r="F117" s="88">
        <v>59</v>
      </c>
      <c r="G117" s="88">
        <v>34</v>
      </c>
      <c r="H117" s="88">
        <v>469</v>
      </c>
      <c r="I117" s="88">
        <v>10</v>
      </c>
      <c r="J117" s="88">
        <v>14</v>
      </c>
      <c r="K117" s="6">
        <v>1126</v>
      </c>
      <c r="L117" s="6">
        <v>654</v>
      </c>
      <c r="M117" s="6">
        <v>472</v>
      </c>
      <c r="N117" s="5">
        <v>41.9</v>
      </c>
      <c r="O117" s="42" t="s">
        <v>281</v>
      </c>
      <c r="P117" s="8" t="s">
        <v>282</v>
      </c>
      <c r="Q117" s="10">
        <f>AVERAGE(Sheet1!Q138:Q139)</f>
        <v>19.649999999999999</v>
      </c>
      <c r="R117" s="10">
        <f>AVERAGE(Sheet1!R138:R139)</f>
        <v>5.95</v>
      </c>
      <c r="S117" s="10">
        <f>AVERAGE(Sheet1!S138:S139)</f>
        <v>3</v>
      </c>
      <c r="T117" s="62">
        <v>17</v>
      </c>
      <c r="U117" s="44" t="s">
        <v>366</v>
      </c>
      <c r="V117" s="31">
        <v>151</v>
      </c>
      <c r="W117" s="31">
        <v>151</v>
      </c>
      <c r="X117" s="5">
        <v>3.7</v>
      </c>
    </row>
    <row r="118" spans="1:24" s="1" customFormat="1" ht="12" customHeight="1">
      <c r="A118" s="24" t="s">
        <v>113</v>
      </c>
      <c r="B118" s="88">
        <v>105</v>
      </c>
      <c r="C118" s="88">
        <v>86</v>
      </c>
      <c r="D118" s="88">
        <v>0</v>
      </c>
      <c r="E118" s="88">
        <v>21</v>
      </c>
      <c r="F118" s="88">
        <v>3</v>
      </c>
      <c r="G118" s="88">
        <v>6</v>
      </c>
      <c r="H118" s="88">
        <v>53</v>
      </c>
      <c r="I118" s="88">
        <v>2</v>
      </c>
      <c r="J118" s="88">
        <v>1</v>
      </c>
      <c r="K118" s="4">
        <v>202</v>
      </c>
      <c r="L118" s="4">
        <v>139</v>
      </c>
      <c r="M118" s="4">
        <v>63</v>
      </c>
      <c r="N118" s="5">
        <v>31.2</v>
      </c>
      <c r="O118" s="11" t="s">
        <v>153</v>
      </c>
      <c r="P118" s="8">
        <v>218</v>
      </c>
      <c r="Q118" s="5">
        <v>15.2</v>
      </c>
      <c r="R118" s="15">
        <v>4.5999999999999996</v>
      </c>
      <c r="S118" s="15">
        <v>2.4</v>
      </c>
      <c r="T118" s="62">
        <v>17</v>
      </c>
      <c r="U118" s="64" t="s">
        <v>410</v>
      </c>
      <c r="V118" s="5">
        <f>SUMPRODUCT('Sheet 3'!V139:V140,'Sheet 3'!$Y139:$Y140)/SUM('Sheet 3'!$Y139:$Y140)</f>
        <v>151</v>
      </c>
      <c r="W118" s="5">
        <f>SUMPRODUCT('Sheet 3'!W139:W140,'Sheet 3'!$Y139:$Y140)/SUM('Sheet 3'!$Y139:$Y140)</f>
        <v>161</v>
      </c>
      <c r="X118" s="10">
        <f>SUMPRODUCT('Sheet 3'!X139:X140,'Sheet 3'!$Y139:$Y140)/SUM('Sheet 3'!$Y139:$Y140)</f>
        <v>3.5</v>
      </c>
    </row>
    <row r="119" spans="1:24" s="1" customFormat="1" ht="12" customHeight="1">
      <c r="A119" s="24" t="s">
        <v>114</v>
      </c>
      <c r="B119" s="88">
        <v>132</v>
      </c>
      <c r="C119" s="88">
        <v>474</v>
      </c>
      <c r="D119" s="88">
        <v>3</v>
      </c>
      <c r="E119" s="88">
        <v>22</v>
      </c>
      <c r="F119" s="88">
        <v>35</v>
      </c>
      <c r="G119" s="88">
        <v>24</v>
      </c>
      <c r="H119" s="88">
        <v>366</v>
      </c>
      <c r="I119" s="88">
        <v>12</v>
      </c>
      <c r="J119" s="88">
        <v>12</v>
      </c>
      <c r="K119" s="4">
        <v>651</v>
      </c>
      <c r="L119" s="4">
        <v>233</v>
      </c>
      <c r="M119" s="4">
        <v>418</v>
      </c>
      <c r="N119" s="5">
        <v>64.2</v>
      </c>
      <c r="O119" s="11" t="s">
        <v>152</v>
      </c>
      <c r="P119" s="8">
        <v>186</v>
      </c>
      <c r="Q119" s="5">
        <v>25.5</v>
      </c>
      <c r="R119" s="15">
        <v>7.6</v>
      </c>
      <c r="S119" s="15">
        <v>3.9</v>
      </c>
      <c r="T119" s="62">
        <v>19</v>
      </c>
      <c r="U119" s="67" t="s">
        <v>411</v>
      </c>
      <c r="V119" s="5">
        <f>SUMPRODUCT('Sheet 3'!V141:V142,'Sheet 3'!$Y141:$Y142)/SUM('Sheet 3'!$Y141:$Y142)</f>
        <v>149.9</v>
      </c>
      <c r="W119" s="5">
        <f>SUMPRODUCT('Sheet 3'!W141:W142,'Sheet 3'!$Y141:$Y142)/SUM('Sheet 3'!$Y141:$Y142)</f>
        <v>148.30000000000001</v>
      </c>
      <c r="X119" s="10">
        <f>SUMPRODUCT('Sheet 3'!X141:X142,'Sheet 3'!$Y141:$Y142)/SUM('Sheet 3'!$Y141:$Y142)</f>
        <v>3.63</v>
      </c>
    </row>
    <row r="120" spans="1:24" s="1" customFormat="1" ht="12" customHeight="1">
      <c r="A120" s="24" t="s">
        <v>115</v>
      </c>
      <c r="B120" s="88">
        <v>26</v>
      </c>
      <c r="C120" s="88">
        <v>84</v>
      </c>
      <c r="D120" s="88">
        <v>0</v>
      </c>
      <c r="E120" s="88">
        <v>2</v>
      </c>
      <c r="F120" s="88">
        <v>16</v>
      </c>
      <c r="G120" s="88">
        <v>6</v>
      </c>
      <c r="H120" s="88">
        <v>59</v>
      </c>
      <c r="I120" s="88">
        <v>1</v>
      </c>
      <c r="J120" s="88">
        <v>0</v>
      </c>
      <c r="K120" s="4">
        <v>118</v>
      </c>
      <c r="L120" s="4">
        <v>63</v>
      </c>
      <c r="M120" s="4">
        <v>55</v>
      </c>
      <c r="N120" s="5">
        <v>46.6</v>
      </c>
      <c r="O120" s="11" t="s">
        <v>141</v>
      </c>
      <c r="P120" s="8">
        <v>205</v>
      </c>
      <c r="Q120" s="5">
        <v>20.5</v>
      </c>
      <c r="R120" s="15">
        <v>6</v>
      </c>
      <c r="S120" s="15">
        <v>3.6</v>
      </c>
      <c r="T120" s="62">
        <v>20</v>
      </c>
      <c r="U120" s="44" t="s">
        <v>141</v>
      </c>
      <c r="V120" s="31">
        <v>152</v>
      </c>
      <c r="W120" s="31">
        <v>149</v>
      </c>
      <c r="X120" s="5">
        <v>3.8</v>
      </c>
    </row>
    <row r="121" spans="1:24" s="1" customFormat="1" ht="12" customHeight="1">
      <c r="A121" s="24" t="s">
        <v>116</v>
      </c>
      <c r="B121" s="88">
        <v>36</v>
      </c>
      <c r="C121" s="88">
        <v>226</v>
      </c>
      <c r="D121" s="88">
        <v>0</v>
      </c>
      <c r="E121" s="88">
        <v>15</v>
      </c>
      <c r="F121" s="88">
        <v>28</v>
      </c>
      <c r="G121" s="88">
        <v>23</v>
      </c>
      <c r="H121" s="88">
        <v>148</v>
      </c>
      <c r="I121" s="88">
        <v>8</v>
      </c>
      <c r="J121" s="88">
        <v>4</v>
      </c>
      <c r="K121" s="4">
        <v>289</v>
      </c>
      <c r="L121" s="4">
        <v>65</v>
      </c>
      <c r="M121" s="4">
        <v>224</v>
      </c>
      <c r="N121" s="5">
        <v>77.5</v>
      </c>
      <c r="O121" s="11" t="s">
        <v>241</v>
      </c>
      <c r="P121" s="8">
        <v>208</v>
      </c>
      <c r="Q121" s="5">
        <v>25.6</v>
      </c>
      <c r="R121" s="15">
        <v>6.4</v>
      </c>
      <c r="S121" s="15">
        <v>4</v>
      </c>
      <c r="T121" s="62">
        <v>20</v>
      </c>
      <c r="U121" s="44" t="s">
        <v>241</v>
      </c>
      <c r="V121" s="31">
        <v>149</v>
      </c>
      <c r="W121" s="31">
        <v>145</v>
      </c>
      <c r="X121" s="5">
        <v>3.6</v>
      </c>
    </row>
    <row r="125" spans="1:24" customFormat="1" ht="12" customHeight="1">
      <c r="B125" s="28"/>
      <c r="C125" s="28"/>
      <c r="D125" s="28"/>
      <c r="E125" s="28"/>
      <c r="F125" s="28"/>
      <c r="G125" s="28"/>
      <c r="H125" s="28"/>
      <c r="I125" s="28"/>
      <c r="J125" s="28"/>
    </row>
    <row r="126" spans="1:24" customFormat="1" ht="12" customHeight="1">
      <c r="B126" s="28"/>
      <c r="C126" s="28"/>
      <c r="D126" s="28"/>
      <c r="E126" s="28"/>
      <c r="F126" s="28"/>
      <c r="G126" s="28"/>
      <c r="H126" s="28"/>
      <c r="I126" s="28"/>
      <c r="J126" s="28"/>
    </row>
  </sheetData>
  <pageMargins left="0.5" right="0.5" top="0.5" bottom="0.75" header="0.5" footer="0.5"/>
  <pageSetup orientation="portrait"/>
  <rowBreaks count="1" manualBreakCount="1">
    <brk id="46" max="4"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5"/>
  <sheetViews>
    <sheetView showGridLines="0" zoomScale="150" zoomScaleNormal="150" zoomScalePageLayoutView="150" workbookViewId="0">
      <selection activeCell="P3" sqref="P3"/>
    </sheetView>
  </sheetViews>
  <sheetFormatPr baseColWidth="10" defaultColWidth="9.1640625" defaultRowHeight="12" customHeight="1" x14ac:dyDescent="0"/>
  <cols>
    <col min="1" max="1" width="60.6640625" style="28" customWidth="1"/>
    <col min="2" max="2" width="20.83203125" style="79" customWidth="1"/>
    <col min="3" max="3" width="6.33203125" style="78" customWidth="1"/>
    <col min="4" max="5" width="6.83203125" style="28" customWidth="1"/>
    <col min="6" max="17" width="4.6640625" style="28" customWidth="1"/>
    <col min="18" max="20" width="6.33203125" style="2" customWidth="1"/>
    <col min="21" max="21" width="6.33203125" style="3" customWidth="1"/>
    <col min="22" max="22" width="24.33203125" style="12" customWidth="1"/>
    <col min="23" max="23" width="12.33203125" style="9" customWidth="1"/>
    <col min="24" max="27" width="6.83203125" style="7" customWidth="1"/>
    <col min="28" max="28" width="7.33203125" style="60" hidden="1" customWidth="1"/>
    <col min="29" max="29" width="23.1640625" style="44" hidden="1" customWidth="1"/>
    <col min="30" max="30" width="8" style="45" hidden="1" customWidth="1"/>
    <col min="31" max="31" width="8" style="45" customWidth="1"/>
    <col min="32" max="32" width="8" style="47" customWidth="1"/>
    <col min="33" max="41" width="4" style="44" customWidth="1"/>
    <col min="42" max="16384" width="9.1640625" style="3"/>
  </cols>
  <sheetData>
    <row r="1" spans="1:41" ht="38" customHeight="1">
      <c r="A1" s="41" t="s">
        <v>542</v>
      </c>
      <c r="D1" s="41"/>
      <c r="E1" s="41"/>
      <c r="F1" s="41"/>
      <c r="G1" s="41"/>
      <c r="H1" s="41"/>
      <c r="I1" s="41"/>
      <c r="J1" s="41"/>
      <c r="K1" s="41"/>
      <c r="L1" s="41"/>
      <c r="M1" s="41"/>
      <c r="N1" s="41"/>
      <c r="O1" s="41"/>
      <c r="P1" s="41"/>
      <c r="Q1" s="41"/>
      <c r="V1"/>
    </row>
    <row r="2" spans="1:41" s="39" customFormat="1" ht="26" customHeight="1">
      <c r="A2" s="23" t="s">
        <v>2</v>
      </c>
      <c r="B2" s="80" t="s">
        <v>425</v>
      </c>
      <c r="C2" s="32" t="s">
        <v>424</v>
      </c>
      <c r="D2" s="35" t="s">
        <v>531</v>
      </c>
      <c r="E2" s="35" t="s">
        <v>535</v>
      </c>
      <c r="F2" s="35" t="s">
        <v>536</v>
      </c>
      <c r="G2" s="35" t="s">
        <v>537</v>
      </c>
      <c r="H2" s="35" t="s">
        <v>533</v>
      </c>
      <c r="I2" s="35" t="s">
        <v>538</v>
      </c>
      <c r="J2" s="35" t="s">
        <v>534</v>
      </c>
      <c r="K2" s="35" t="s">
        <v>532</v>
      </c>
      <c r="L2" s="35" t="s">
        <v>539</v>
      </c>
      <c r="M2" s="35" t="s">
        <v>547</v>
      </c>
      <c r="N2" s="35" t="s">
        <v>543</v>
      </c>
      <c r="O2" s="35" t="s">
        <v>544</v>
      </c>
      <c r="P2" s="35" t="s">
        <v>545</v>
      </c>
      <c r="Q2" s="35" t="s">
        <v>546</v>
      </c>
      <c r="R2" s="32" t="s">
        <v>423</v>
      </c>
      <c r="S2" s="32" t="s">
        <v>0</v>
      </c>
      <c r="T2" s="32" t="s">
        <v>1</v>
      </c>
      <c r="U2" s="32" t="s">
        <v>419</v>
      </c>
      <c r="V2" s="33" t="s">
        <v>223</v>
      </c>
      <c r="W2" s="34" t="s">
        <v>225</v>
      </c>
      <c r="X2" s="36" t="s">
        <v>421</v>
      </c>
      <c r="Y2" s="37" t="s">
        <v>420</v>
      </c>
      <c r="Z2" s="37" t="s">
        <v>422</v>
      </c>
      <c r="AA2" s="37" t="s">
        <v>522</v>
      </c>
      <c r="AB2" s="61" t="s">
        <v>312</v>
      </c>
      <c r="AC2" s="23" t="s">
        <v>283</v>
      </c>
      <c r="AD2" s="35" t="s">
        <v>284</v>
      </c>
      <c r="AE2" s="35" t="s">
        <v>285</v>
      </c>
      <c r="AF2" s="48" t="s">
        <v>286</v>
      </c>
      <c r="AG2" s="87" t="s">
        <v>514</v>
      </c>
      <c r="AH2" s="87" t="s">
        <v>515</v>
      </c>
      <c r="AI2" s="87" t="s">
        <v>516</v>
      </c>
      <c r="AJ2" s="87" t="s">
        <v>548</v>
      </c>
      <c r="AK2" s="87" t="s">
        <v>517</v>
      </c>
      <c r="AL2" s="87" t="s">
        <v>518</v>
      </c>
      <c r="AM2" s="87" t="s">
        <v>519</v>
      </c>
      <c r="AN2" s="87" t="s">
        <v>520</v>
      </c>
      <c r="AO2" s="87" t="s">
        <v>521</v>
      </c>
    </row>
    <row r="3" spans="1:41" s="1" customFormat="1" ht="12" customHeight="1">
      <c r="A3" s="29" t="s">
        <v>3</v>
      </c>
      <c r="B3" s="81" t="s">
        <v>426</v>
      </c>
      <c r="C3" s="76">
        <v>1</v>
      </c>
      <c r="D3" s="88">
        <v>69</v>
      </c>
      <c r="E3" s="88">
        <v>36</v>
      </c>
      <c r="F3" s="88">
        <v>0</v>
      </c>
      <c r="G3" s="88">
        <v>7</v>
      </c>
      <c r="H3" s="88">
        <v>4</v>
      </c>
      <c r="I3" s="88">
        <v>2</v>
      </c>
      <c r="J3" s="88">
        <v>22</v>
      </c>
      <c r="K3" s="88">
        <v>1</v>
      </c>
      <c r="L3" s="88">
        <v>0</v>
      </c>
      <c r="M3" s="92">
        <f>D3/R3*100</f>
        <v>64.5</v>
      </c>
      <c r="N3" s="92">
        <f>G3/$E3*100</f>
        <v>19.399999999999999</v>
      </c>
      <c r="O3" s="92">
        <f>H3/$E3*100</f>
        <v>11.1</v>
      </c>
      <c r="P3" s="92">
        <f>I3/$E3*100</f>
        <v>5.6</v>
      </c>
      <c r="Q3" s="92">
        <f>J3/$E3*100</f>
        <v>61.1</v>
      </c>
      <c r="R3" s="6">
        <v>107</v>
      </c>
      <c r="S3" s="6">
        <v>63</v>
      </c>
      <c r="T3" s="6">
        <v>44</v>
      </c>
      <c r="U3" s="5">
        <v>41.1</v>
      </c>
      <c r="V3" s="11" t="s">
        <v>186</v>
      </c>
      <c r="W3" s="8">
        <v>213</v>
      </c>
      <c r="X3" s="5">
        <v>22.3</v>
      </c>
      <c r="Y3" s="15">
        <v>9.3000000000000007</v>
      </c>
      <c r="Z3" s="15">
        <v>3.8</v>
      </c>
      <c r="AA3" s="15">
        <f>100-SUM(X3:Z3)</f>
        <v>64.599999999999994</v>
      </c>
      <c r="AB3" s="62">
        <v>1</v>
      </c>
      <c r="AC3" s="11" t="s">
        <v>287</v>
      </c>
      <c r="AD3" s="46">
        <v>151</v>
      </c>
      <c r="AE3" s="46">
        <v>155</v>
      </c>
      <c r="AF3" s="5">
        <v>3.6</v>
      </c>
      <c r="AG3" s="95">
        <v>1</v>
      </c>
      <c r="AH3" s="95">
        <v>0</v>
      </c>
      <c r="AI3" s="95">
        <v>0</v>
      </c>
      <c r="AJ3" s="95">
        <v>0</v>
      </c>
      <c r="AK3" s="95">
        <v>0</v>
      </c>
      <c r="AL3" s="95">
        <v>0</v>
      </c>
      <c r="AM3" s="95">
        <v>0</v>
      </c>
      <c r="AN3" s="95">
        <v>0</v>
      </c>
      <c r="AO3" s="95">
        <v>0</v>
      </c>
    </row>
    <row r="4" spans="1:41" s="1" customFormat="1" ht="12" customHeight="1">
      <c r="A4" s="24" t="s">
        <v>257</v>
      </c>
      <c r="B4" s="82" t="s">
        <v>187</v>
      </c>
      <c r="C4" s="76">
        <v>2</v>
      </c>
      <c r="D4" s="13">
        <v>108</v>
      </c>
      <c r="E4" s="13">
        <v>112</v>
      </c>
      <c r="F4" s="13">
        <v>1</v>
      </c>
      <c r="G4" s="13">
        <v>7</v>
      </c>
      <c r="H4" s="13">
        <v>2</v>
      </c>
      <c r="I4" s="13">
        <v>7</v>
      </c>
      <c r="J4" s="13">
        <v>93</v>
      </c>
      <c r="K4" s="13">
        <v>0</v>
      </c>
      <c r="L4" s="13">
        <v>2</v>
      </c>
      <c r="M4" s="92">
        <f t="shared" ref="M4:M67" si="0">D4/R4*100</f>
        <v>46.8</v>
      </c>
      <c r="N4" s="92">
        <f t="shared" ref="N4:N67" si="1">G4/$E4*100</f>
        <v>6.3</v>
      </c>
      <c r="O4" s="92">
        <f t="shared" ref="O4:O67" si="2">H4/$E4*100</f>
        <v>1.8</v>
      </c>
      <c r="P4" s="92">
        <f t="shared" ref="P4:P67" si="3">I4/$E4*100</f>
        <v>6.3</v>
      </c>
      <c r="Q4" s="92">
        <f t="shared" ref="Q4:Q67" si="4">J4/$E4*100</f>
        <v>83</v>
      </c>
      <c r="R4" s="6">
        <v>231</v>
      </c>
      <c r="S4" s="6">
        <v>144</v>
      </c>
      <c r="T4" s="6">
        <v>87</v>
      </c>
      <c r="U4" s="5">
        <v>37.700000000000003</v>
      </c>
      <c r="V4" s="42" t="s">
        <v>524</v>
      </c>
      <c r="W4" s="8" t="s">
        <v>526</v>
      </c>
      <c r="X4" s="10">
        <f>AVERAGE(Sheet1!Q4:Q5)</f>
        <v>20.3</v>
      </c>
      <c r="Y4" s="10">
        <f>AVERAGE(Sheet1!R4:R5)</f>
        <v>6.8</v>
      </c>
      <c r="Z4" s="10">
        <f>AVERAGE(Sheet1!S4:S5)</f>
        <v>3.4</v>
      </c>
      <c r="AA4" s="15">
        <f t="shared" ref="AA4:AA67" si="5">100-SUM(X4:Z4)</f>
        <v>69.5</v>
      </c>
      <c r="AB4" s="62">
        <v>1</v>
      </c>
      <c r="AC4" s="64" t="s">
        <v>397</v>
      </c>
      <c r="AD4" s="5">
        <f>SUMPRODUCT('Sheet 3'!V4:V7,'Sheet 3'!$Y4:$Y7)/SUM('Sheet 3'!$Y4:$Y7)</f>
        <v>152.1</v>
      </c>
      <c r="AE4" s="5">
        <f>SUMPRODUCT('Sheet 3'!W4:W7,'Sheet 3'!$Y4:$Y7)/SUM('Sheet 3'!$Y4:$Y7)</f>
        <v>152.5</v>
      </c>
      <c r="AF4" s="10">
        <f>SUMPRODUCT('Sheet 3'!X4:X7,'Sheet 3'!$Y4:$Y7)/SUM('Sheet 3'!$Y4:$Y7)</f>
        <v>3.61</v>
      </c>
      <c r="AG4" s="95">
        <v>1</v>
      </c>
      <c r="AH4" s="95">
        <v>0</v>
      </c>
      <c r="AI4" s="95">
        <v>0</v>
      </c>
      <c r="AJ4" s="95">
        <v>0</v>
      </c>
      <c r="AK4" s="95">
        <v>0</v>
      </c>
      <c r="AL4" s="95">
        <v>0</v>
      </c>
      <c r="AM4" s="95">
        <v>0</v>
      </c>
      <c r="AN4" s="95">
        <v>0</v>
      </c>
      <c r="AO4" s="95">
        <v>0</v>
      </c>
    </row>
    <row r="5" spans="1:41" s="1" customFormat="1" ht="12" customHeight="1">
      <c r="A5" s="43" t="s">
        <v>259</v>
      </c>
      <c r="B5" s="83" t="s">
        <v>427</v>
      </c>
      <c r="C5" s="76">
        <v>3</v>
      </c>
      <c r="D5" s="76">
        <f>SUM(Sheet1!B6:B7)</f>
        <v>48</v>
      </c>
      <c r="E5" s="76">
        <f>SUM(Sheet1!C6:C7)</f>
        <v>96</v>
      </c>
      <c r="F5" s="76">
        <f>SUM(Sheet1!D6:D7)</f>
        <v>1</v>
      </c>
      <c r="G5" s="76">
        <f>SUM(Sheet1!E6:E7)</f>
        <v>2</v>
      </c>
      <c r="H5" s="76">
        <f>SUM(Sheet1!F6:F7)</f>
        <v>1</v>
      </c>
      <c r="I5" s="76">
        <f>SUM(Sheet1!G6:G7)</f>
        <v>4</v>
      </c>
      <c r="J5" s="76">
        <f>SUM(Sheet1!H6:H7)</f>
        <v>86</v>
      </c>
      <c r="K5" s="76">
        <f>SUM(Sheet1!I6:I7)</f>
        <v>1</v>
      </c>
      <c r="L5" s="76">
        <f>SUM(Sheet1!J6:J7)</f>
        <v>1</v>
      </c>
      <c r="M5" s="92">
        <f t="shared" si="0"/>
        <v>32.200000000000003</v>
      </c>
      <c r="N5" s="92">
        <f t="shared" si="1"/>
        <v>2.1</v>
      </c>
      <c r="O5" s="92">
        <f t="shared" si="2"/>
        <v>1</v>
      </c>
      <c r="P5" s="92">
        <f t="shared" si="3"/>
        <v>4.2</v>
      </c>
      <c r="Q5" s="92">
        <f t="shared" si="4"/>
        <v>89.6</v>
      </c>
      <c r="R5" s="6">
        <f>SUM(Sheet1!K6:K7)</f>
        <v>149</v>
      </c>
      <c r="S5" s="6">
        <f>SUM(Sheet1!L6:L7)</f>
        <v>69</v>
      </c>
      <c r="T5" s="6">
        <f>SUM(Sheet1!M6:M7)</f>
        <v>80</v>
      </c>
      <c r="U5" s="5">
        <f>T5/R5*100</f>
        <v>53.7</v>
      </c>
      <c r="V5" s="11" t="s">
        <v>193</v>
      </c>
      <c r="W5" s="8">
        <v>107</v>
      </c>
      <c r="X5" s="5">
        <v>23.1</v>
      </c>
      <c r="Y5" s="15">
        <v>7</v>
      </c>
      <c r="Z5" s="15">
        <v>3.3</v>
      </c>
      <c r="AA5" s="15">
        <f t="shared" si="5"/>
        <v>66.599999999999994</v>
      </c>
      <c r="AB5" s="62">
        <v>1</v>
      </c>
      <c r="AC5" s="44" t="s">
        <v>288</v>
      </c>
      <c r="AD5" s="31">
        <v>151</v>
      </c>
      <c r="AE5" s="31">
        <v>150</v>
      </c>
      <c r="AF5" s="5">
        <v>3.7</v>
      </c>
      <c r="AG5" s="44">
        <v>1</v>
      </c>
      <c r="AH5" s="44">
        <v>0</v>
      </c>
      <c r="AI5" s="44">
        <v>0</v>
      </c>
      <c r="AJ5" s="44">
        <v>0</v>
      </c>
      <c r="AK5" s="44">
        <v>0</v>
      </c>
      <c r="AL5" s="44">
        <v>0</v>
      </c>
      <c r="AM5" s="44">
        <v>0</v>
      </c>
      <c r="AN5" s="44">
        <v>0</v>
      </c>
      <c r="AO5" s="44">
        <v>0</v>
      </c>
    </row>
    <row r="6" spans="1:41" s="1" customFormat="1" ht="12" customHeight="1">
      <c r="A6" s="24" t="s">
        <v>6</v>
      </c>
      <c r="B6" s="82" t="s">
        <v>428</v>
      </c>
      <c r="C6" s="76">
        <v>4</v>
      </c>
      <c r="D6" s="88">
        <v>54</v>
      </c>
      <c r="E6" s="88">
        <v>135</v>
      </c>
      <c r="F6" s="88">
        <v>0</v>
      </c>
      <c r="G6" s="88">
        <v>12</v>
      </c>
      <c r="H6" s="88">
        <v>7</v>
      </c>
      <c r="I6" s="88">
        <v>15</v>
      </c>
      <c r="J6" s="88">
        <v>96</v>
      </c>
      <c r="K6" s="88">
        <v>4</v>
      </c>
      <c r="L6" s="88">
        <v>1</v>
      </c>
      <c r="M6" s="92">
        <f t="shared" si="0"/>
        <v>27.7</v>
      </c>
      <c r="N6" s="92">
        <f t="shared" si="1"/>
        <v>8.9</v>
      </c>
      <c r="O6" s="92">
        <f t="shared" si="2"/>
        <v>5.2</v>
      </c>
      <c r="P6" s="92">
        <f t="shared" si="3"/>
        <v>11.1</v>
      </c>
      <c r="Q6" s="92">
        <f t="shared" si="4"/>
        <v>71.099999999999994</v>
      </c>
      <c r="R6" s="6">
        <v>195</v>
      </c>
      <c r="S6" s="6">
        <v>88</v>
      </c>
      <c r="T6" s="6">
        <v>107</v>
      </c>
      <c r="U6" s="5">
        <v>54.9</v>
      </c>
      <c r="V6" s="11" t="s">
        <v>194</v>
      </c>
      <c r="W6" s="8">
        <v>84</v>
      </c>
      <c r="X6" s="5">
        <v>21.3</v>
      </c>
      <c r="Y6" s="15">
        <v>7.5</v>
      </c>
      <c r="Z6" s="15">
        <v>3.3</v>
      </c>
      <c r="AA6" s="15">
        <f t="shared" si="5"/>
        <v>67.900000000000006</v>
      </c>
      <c r="AB6" s="62">
        <v>4</v>
      </c>
      <c r="AC6" s="44" t="s">
        <v>194</v>
      </c>
      <c r="AD6" s="31">
        <v>154</v>
      </c>
      <c r="AE6" s="31">
        <v>154</v>
      </c>
      <c r="AF6" s="5">
        <v>3.9</v>
      </c>
      <c r="AG6" s="95">
        <v>1</v>
      </c>
      <c r="AH6" s="95">
        <v>0</v>
      </c>
      <c r="AI6" s="95">
        <v>0</v>
      </c>
      <c r="AJ6" s="95">
        <v>0</v>
      </c>
      <c r="AK6" s="95">
        <v>0</v>
      </c>
      <c r="AL6" s="95">
        <v>0</v>
      </c>
      <c r="AM6" s="95">
        <v>0</v>
      </c>
      <c r="AN6" s="95">
        <v>0</v>
      </c>
      <c r="AO6" s="95">
        <v>0</v>
      </c>
    </row>
    <row r="7" spans="1:41" s="1" customFormat="1" ht="12" customHeight="1">
      <c r="A7" s="24" t="s">
        <v>7</v>
      </c>
      <c r="B7" s="82" t="s">
        <v>429</v>
      </c>
      <c r="C7" s="76">
        <v>5</v>
      </c>
      <c r="D7" s="88">
        <v>15</v>
      </c>
      <c r="E7" s="88">
        <v>43</v>
      </c>
      <c r="F7" s="88">
        <v>0</v>
      </c>
      <c r="G7" s="88">
        <v>1</v>
      </c>
      <c r="H7" s="88">
        <v>0</v>
      </c>
      <c r="I7" s="88">
        <v>1</v>
      </c>
      <c r="J7" s="88">
        <v>36</v>
      </c>
      <c r="K7" s="88">
        <v>3</v>
      </c>
      <c r="L7" s="88">
        <v>2</v>
      </c>
      <c r="M7" s="92">
        <f t="shared" si="0"/>
        <v>25.4</v>
      </c>
      <c r="N7" s="92">
        <f t="shared" si="1"/>
        <v>2.2999999999999998</v>
      </c>
      <c r="O7" s="92">
        <f t="shared" si="2"/>
        <v>0</v>
      </c>
      <c r="P7" s="92">
        <f t="shared" si="3"/>
        <v>2.2999999999999998</v>
      </c>
      <c r="Q7" s="92">
        <f t="shared" si="4"/>
        <v>83.7</v>
      </c>
      <c r="R7" s="6">
        <v>59</v>
      </c>
      <c r="S7" s="6">
        <v>40</v>
      </c>
      <c r="T7" s="6">
        <v>19</v>
      </c>
      <c r="U7" s="5">
        <v>32.200000000000003</v>
      </c>
      <c r="V7" s="11" t="s">
        <v>189</v>
      </c>
      <c r="W7" s="8">
        <v>109</v>
      </c>
      <c r="X7" s="5">
        <v>20.8</v>
      </c>
      <c r="Y7" s="15">
        <v>8.4</v>
      </c>
      <c r="Z7" s="15">
        <v>4.4000000000000004</v>
      </c>
      <c r="AA7" s="15">
        <f t="shared" si="5"/>
        <v>66.400000000000006</v>
      </c>
      <c r="AB7" s="62">
        <v>1</v>
      </c>
      <c r="AC7" s="44" t="s">
        <v>289</v>
      </c>
      <c r="AD7" s="31">
        <v>153</v>
      </c>
      <c r="AE7" s="31">
        <v>152</v>
      </c>
      <c r="AF7" s="5">
        <v>3.7</v>
      </c>
      <c r="AG7" s="44">
        <v>1</v>
      </c>
      <c r="AH7" s="44">
        <v>0</v>
      </c>
      <c r="AI7" s="44">
        <v>0</v>
      </c>
      <c r="AJ7" s="44">
        <v>0</v>
      </c>
      <c r="AK7" s="44">
        <v>0</v>
      </c>
      <c r="AL7" s="44">
        <v>0</v>
      </c>
      <c r="AM7" s="44">
        <v>0</v>
      </c>
      <c r="AN7" s="44">
        <v>0</v>
      </c>
      <c r="AO7" s="44">
        <v>0</v>
      </c>
    </row>
    <row r="8" spans="1:41" s="1" customFormat="1" ht="12" customHeight="1">
      <c r="A8" s="24" t="s">
        <v>8</v>
      </c>
      <c r="B8" s="82" t="s">
        <v>430</v>
      </c>
      <c r="C8" s="76">
        <v>6</v>
      </c>
      <c r="D8" s="88">
        <v>66</v>
      </c>
      <c r="E8" s="88">
        <v>41</v>
      </c>
      <c r="F8" s="88">
        <v>0</v>
      </c>
      <c r="G8" s="88">
        <v>6</v>
      </c>
      <c r="H8" s="88">
        <v>3</v>
      </c>
      <c r="I8" s="88">
        <v>3</v>
      </c>
      <c r="J8" s="88">
        <v>28</v>
      </c>
      <c r="K8" s="88">
        <v>1</v>
      </c>
      <c r="L8" s="88">
        <v>0</v>
      </c>
      <c r="M8" s="92">
        <f t="shared" si="0"/>
        <v>58.9</v>
      </c>
      <c r="N8" s="92">
        <f t="shared" si="1"/>
        <v>14.6</v>
      </c>
      <c r="O8" s="92">
        <f t="shared" si="2"/>
        <v>7.3</v>
      </c>
      <c r="P8" s="92">
        <f t="shared" si="3"/>
        <v>7.3</v>
      </c>
      <c r="Q8" s="92">
        <f t="shared" si="4"/>
        <v>68.3</v>
      </c>
      <c r="R8" s="6">
        <v>112</v>
      </c>
      <c r="S8" s="6">
        <v>43</v>
      </c>
      <c r="T8" s="6">
        <v>69</v>
      </c>
      <c r="U8" s="5">
        <v>61.6</v>
      </c>
      <c r="V8" s="11" t="s">
        <v>190</v>
      </c>
      <c r="W8" s="8">
        <v>105</v>
      </c>
      <c r="X8" s="5">
        <v>23.9</v>
      </c>
      <c r="Y8" s="15">
        <v>8.1999999999999993</v>
      </c>
      <c r="Z8" s="15">
        <v>4.4000000000000004</v>
      </c>
      <c r="AA8" s="15">
        <f t="shared" si="5"/>
        <v>63.5</v>
      </c>
      <c r="AB8" s="62">
        <v>1</v>
      </c>
      <c r="AC8" s="44" t="s">
        <v>290</v>
      </c>
      <c r="AD8" s="31">
        <v>149</v>
      </c>
      <c r="AE8" s="31">
        <v>156</v>
      </c>
      <c r="AF8" s="5">
        <v>3.5</v>
      </c>
      <c r="AG8" s="44">
        <v>1</v>
      </c>
      <c r="AH8" s="44">
        <v>0</v>
      </c>
      <c r="AI8" s="44">
        <v>0</v>
      </c>
      <c r="AJ8" s="44">
        <v>0</v>
      </c>
      <c r="AK8" s="44">
        <v>0</v>
      </c>
      <c r="AL8" s="44">
        <v>0</v>
      </c>
      <c r="AM8" s="44">
        <v>0</v>
      </c>
      <c r="AN8" s="44">
        <v>0</v>
      </c>
      <c r="AO8" s="44">
        <v>0</v>
      </c>
    </row>
    <row r="9" spans="1:41" s="1" customFormat="1" ht="12" customHeight="1">
      <c r="A9" s="24" t="s">
        <v>258</v>
      </c>
      <c r="B9" s="82" t="s">
        <v>431</v>
      </c>
      <c r="C9" s="76">
        <v>7</v>
      </c>
      <c r="D9" s="13">
        <v>41</v>
      </c>
      <c r="E9" s="13">
        <v>65</v>
      </c>
      <c r="F9" s="13">
        <v>0</v>
      </c>
      <c r="G9" s="13">
        <v>2</v>
      </c>
      <c r="H9" s="13">
        <v>3</v>
      </c>
      <c r="I9" s="13">
        <v>4</v>
      </c>
      <c r="J9" s="13">
        <v>55</v>
      </c>
      <c r="K9" s="13">
        <v>1</v>
      </c>
      <c r="L9" s="13">
        <v>0</v>
      </c>
      <c r="M9" s="92">
        <f t="shared" si="0"/>
        <v>37.299999999999997</v>
      </c>
      <c r="N9" s="92">
        <f t="shared" si="1"/>
        <v>3.1</v>
      </c>
      <c r="O9" s="92">
        <f t="shared" si="2"/>
        <v>4.5999999999999996</v>
      </c>
      <c r="P9" s="92">
        <f t="shared" si="3"/>
        <v>6.2</v>
      </c>
      <c r="Q9" s="92">
        <f t="shared" si="4"/>
        <v>84.6</v>
      </c>
      <c r="R9" s="6">
        <v>110</v>
      </c>
      <c r="S9" s="6">
        <v>75</v>
      </c>
      <c r="T9" s="6">
        <v>35</v>
      </c>
      <c r="U9" s="5">
        <v>31.8</v>
      </c>
      <c r="V9" s="11" t="s">
        <v>191</v>
      </c>
      <c r="W9" s="8">
        <v>110</v>
      </c>
      <c r="X9" s="5">
        <v>21</v>
      </c>
      <c r="Y9" s="15">
        <v>7.7</v>
      </c>
      <c r="Z9" s="15">
        <v>3.1</v>
      </c>
      <c r="AA9" s="15">
        <f t="shared" si="5"/>
        <v>68.2</v>
      </c>
      <c r="AB9" s="62">
        <v>1</v>
      </c>
      <c r="AC9" s="44" t="s">
        <v>191</v>
      </c>
      <c r="AD9" s="31">
        <v>154</v>
      </c>
      <c r="AE9" s="31">
        <v>152</v>
      </c>
      <c r="AF9" s="5">
        <v>3.7</v>
      </c>
      <c r="AG9" s="44">
        <v>1</v>
      </c>
      <c r="AH9" s="44">
        <v>0</v>
      </c>
      <c r="AI9" s="44">
        <v>0</v>
      </c>
      <c r="AJ9" s="44">
        <v>0</v>
      </c>
      <c r="AK9" s="44">
        <v>0</v>
      </c>
      <c r="AL9" s="44">
        <v>0</v>
      </c>
      <c r="AM9" s="44">
        <v>0</v>
      </c>
      <c r="AN9" s="44">
        <v>0</v>
      </c>
      <c r="AO9" s="44">
        <v>0</v>
      </c>
    </row>
    <row r="10" spans="1:41" s="1" customFormat="1" ht="12" customHeight="1">
      <c r="A10" s="24" t="s">
        <v>9</v>
      </c>
      <c r="B10" s="82" t="s">
        <v>432</v>
      </c>
      <c r="C10" s="76">
        <v>8</v>
      </c>
      <c r="D10" s="88">
        <v>20</v>
      </c>
      <c r="E10" s="88">
        <v>77</v>
      </c>
      <c r="F10" s="88">
        <v>0</v>
      </c>
      <c r="G10" s="88">
        <v>4</v>
      </c>
      <c r="H10" s="88">
        <v>2</v>
      </c>
      <c r="I10" s="88">
        <v>5</v>
      </c>
      <c r="J10" s="88">
        <v>65</v>
      </c>
      <c r="K10" s="88">
        <v>1</v>
      </c>
      <c r="L10" s="88">
        <v>0</v>
      </c>
      <c r="M10" s="92">
        <f t="shared" si="0"/>
        <v>20</v>
      </c>
      <c r="N10" s="92">
        <f t="shared" si="1"/>
        <v>5.2</v>
      </c>
      <c r="O10" s="92">
        <f t="shared" si="2"/>
        <v>2.6</v>
      </c>
      <c r="P10" s="92">
        <f t="shared" si="3"/>
        <v>6.5</v>
      </c>
      <c r="Q10" s="92">
        <f t="shared" si="4"/>
        <v>84.4</v>
      </c>
      <c r="R10" s="4">
        <v>100</v>
      </c>
      <c r="S10" s="4">
        <v>45</v>
      </c>
      <c r="T10" s="4">
        <v>55</v>
      </c>
      <c r="U10" s="5">
        <v>55</v>
      </c>
      <c r="V10" s="11" t="s">
        <v>195</v>
      </c>
      <c r="W10" s="8">
        <v>82</v>
      </c>
      <c r="X10" s="5">
        <v>23.6</v>
      </c>
      <c r="Y10" s="15">
        <v>7.7</v>
      </c>
      <c r="Z10" s="15">
        <v>3.2</v>
      </c>
      <c r="AA10" s="15">
        <f t="shared" si="5"/>
        <v>65.5</v>
      </c>
      <c r="AB10" s="62">
        <v>1</v>
      </c>
      <c r="AC10" s="44" t="s">
        <v>291</v>
      </c>
      <c r="AD10" s="31">
        <v>155</v>
      </c>
      <c r="AE10" s="31">
        <v>153</v>
      </c>
      <c r="AF10" s="5">
        <v>3.9</v>
      </c>
      <c r="AG10" s="44">
        <v>1</v>
      </c>
      <c r="AH10" s="44">
        <v>0</v>
      </c>
      <c r="AI10" s="44">
        <v>0</v>
      </c>
      <c r="AJ10" s="44">
        <v>0</v>
      </c>
      <c r="AK10" s="44">
        <v>0</v>
      </c>
      <c r="AL10" s="44">
        <v>0</v>
      </c>
      <c r="AM10" s="44">
        <v>0</v>
      </c>
      <c r="AN10" s="44">
        <v>0</v>
      </c>
      <c r="AO10" s="44">
        <v>0</v>
      </c>
    </row>
    <row r="11" spans="1:41" s="1" customFormat="1" ht="12" customHeight="1">
      <c r="A11" s="24" t="s">
        <v>10</v>
      </c>
      <c r="B11" s="82" t="s">
        <v>433</v>
      </c>
      <c r="C11" s="76">
        <v>9</v>
      </c>
      <c r="D11" s="88">
        <v>39</v>
      </c>
      <c r="E11" s="88">
        <v>34</v>
      </c>
      <c r="F11" s="88">
        <v>0</v>
      </c>
      <c r="G11" s="88">
        <v>3</v>
      </c>
      <c r="H11" s="88">
        <v>2</v>
      </c>
      <c r="I11" s="88">
        <v>4</v>
      </c>
      <c r="J11" s="88">
        <v>24</v>
      </c>
      <c r="K11" s="88">
        <v>1</v>
      </c>
      <c r="L11" s="88">
        <v>0</v>
      </c>
      <c r="M11" s="92">
        <f t="shared" si="0"/>
        <v>53.4</v>
      </c>
      <c r="N11" s="92">
        <f t="shared" si="1"/>
        <v>8.8000000000000007</v>
      </c>
      <c r="O11" s="92">
        <f t="shared" si="2"/>
        <v>5.9</v>
      </c>
      <c r="P11" s="92">
        <f t="shared" si="3"/>
        <v>11.8</v>
      </c>
      <c r="Q11" s="92">
        <f t="shared" si="4"/>
        <v>70.599999999999994</v>
      </c>
      <c r="R11" s="6">
        <v>73</v>
      </c>
      <c r="S11" s="6">
        <v>39</v>
      </c>
      <c r="T11" s="6">
        <v>34</v>
      </c>
      <c r="U11" s="5">
        <v>46.6</v>
      </c>
      <c r="V11" s="11" t="s">
        <v>196</v>
      </c>
      <c r="W11" s="8">
        <v>86</v>
      </c>
      <c r="X11" s="5">
        <v>24.6</v>
      </c>
      <c r="Y11" s="15">
        <v>8</v>
      </c>
      <c r="Z11" s="15">
        <v>3.9</v>
      </c>
      <c r="AA11" s="15">
        <f t="shared" si="5"/>
        <v>63.5</v>
      </c>
      <c r="AB11" s="62">
        <v>1</v>
      </c>
      <c r="AC11" s="44" t="s">
        <v>292</v>
      </c>
      <c r="AD11" s="31">
        <v>154</v>
      </c>
      <c r="AE11" s="31">
        <v>153</v>
      </c>
      <c r="AF11" s="5">
        <v>3.8</v>
      </c>
      <c r="AG11" s="44">
        <v>1</v>
      </c>
      <c r="AH11" s="44">
        <v>0</v>
      </c>
      <c r="AI11" s="44">
        <v>0</v>
      </c>
      <c r="AJ11" s="44">
        <v>0</v>
      </c>
      <c r="AK11" s="44">
        <v>0</v>
      </c>
      <c r="AL11" s="44">
        <v>0</v>
      </c>
      <c r="AM11" s="44">
        <v>0</v>
      </c>
      <c r="AN11" s="44">
        <v>0</v>
      </c>
      <c r="AO11" s="44">
        <v>0</v>
      </c>
    </row>
    <row r="12" spans="1:41" s="1" customFormat="1" ht="12" customHeight="1">
      <c r="A12" s="24" t="s">
        <v>11</v>
      </c>
      <c r="B12" s="82" t="s">
        <v>434</v>
      </c>
      <c r="C12" s="76">
        <v>10</v>
      </c>
      <c r="D12" s="88">
        <v>5</v>
      </c>
      <c r="E12" s="88">
        <v>17</v>
      </c>
      <c r="F12" s="88">
        <v>0</v>
      </c>
      <c r="G12" s="88">
        <v>0</v>
      </c>
      <c r="H12" s="88">
        <v>1</v>
      </c>
      <c r="I12" s="88">
        <v>2</v>
      </c>
      <c r="J12" s="88">
        <v>14</v>
      </c>
      <c r="K12" s="88">
        <v>0</v>
      </c>
      <c r="L12" s="88">
        <v>0</v>
      </c>
      <c r="M12" s="92">
        <f t="shared" si="0"/>
        <v>21.7</v>
      </c>
      <c r="N12" s="92">
        <f t="shared" si="1"/>
        <v>0</v>
      </c>
      <c r="O12" s="92">
        <f t="shared" si="2"/>
        <v>5.9</v>
      </c>
      <c r="P12" s="92">
        <f t="shared" si="3"/>
        <v>11.8</v>
      </c>
      <c r="Q12" s="92">
        <f t="shared" si="4"/>
        <v>82.4</v>
      </c>
      <c r="R12" s="6">
        <v>23</v>
      </c>
      <c r="S12" s="6">
        <v>12</v>
      </c>
      <c r="T12" s="6">
        <v>11</v>
      </c>
      <c r="U12" s="5">
        <v>47.8</v>
      </c>
      <c r="V12" s="40" t="s">
        <v>253</v>
      </c>
      <c r="W12" s="8">
        <v>23</v>
      </c>
      <c r="X12" s="5">
        <v>21.3</v>
      </c>
      <c r="Y12" s="5">
        <v>6.2</v>
      </c>
      <c r="Z12" s="15">
        <v>3</v>
      </c>
      <c r="AA12" s="15">
        <f t="shared" si="5"/>
        <v>69.5</v>
      </c>
      <c r="AB12" s="62">
        <v>1</v>
      </c>
      <c r="AC12" s="44" t="s">
        <v>293</v>
      </c>
      <c r="AD12" s="31">
        <v>146</v>
      </c>
      <c r="AE12" s="31">
        <v>149</v>
      </c>
      <c r="AF12" s="5">
        <v>3</v>
      </c>
      <c r="AG12" s="44">
        <v>1</v>
      </c>
      <c r="AH12" s="44">
        <v>0</v>
      </c>
      <c r="AI12" s="44">
        <v>0</v>
      </c>
      <c r="AJ12" s="44">
        <v>0</v>
      </c>
      <c r="AK12" s="44">
        <v>0</v>
      </c>
      <c r="AL12" s="44">
        <v>0</v>
      </c>
      <c r="AM12" s="44">
        <v>0</v>
      </c>
      <c r="AN12" s="44">
        <v>0</v>
      </c>
      <c r="AO12" s="44">
        <v>0</v>
      </c>
    </row>
    <row r="13" spans="1:41" s="1" customFormat="1" ht="12" customHeight="1">
      <c r="A13" s="24" t="s">
        <v>12</v>
      </c>
      <c r="B13" s="82" t="s">
        <v>435</v>
      </c>
      <c r="C13" s="76">
        <v>11</v>
      </c>
      <c r="D13" s="88">
        <v>73</v>
      </c>
      <c r="E13" s="88">
        <v>148</v>
      </c>
      <c r="F13" s="88">
        <v>0</v>
      </c>
      <c r="G13" s="88">
        <v>27</v>
      </c>
      <c r="H13" s="88">
        <v>5</v>
      </c>
      <c r="I13" s="88">
        <v>10</v>
      </c>
      <c r="J13" s="88">
        <v>98</v>
      </c>
      <c r="K13" s="88">
        <v>5</v>
      </c>
      <c r="L13" s="88">
        <v>3</v>
      </c>
      <c r="M13" s="92">
        <f t="shared" si="0"/>
        <v>31.7</v>
      </c>
      <c r="N13" s="92">
        <f t="shared" si="1"/>
        <v>18.2</v>
      </c>
      <c r="O13" s="92">
        <f t="shared" si="2"/>
        <v>3.4</v>
      </c>
      <c r="P13" s="92">
        <f t="shared" si="3"/>
        <v>6.8</v>
      </c>
      <c r="Q13" s="92">
        <f t="shared" si="4"/>
        <v>66.2</v>
      </c>
      <c r="R13" s="6">
        <v>230</v>
      </c>
      <c r="S13" s="6">
        <v>110</v>
      </c>
      <c r="T13" s="6">
        <v>120</v>
      </c>
      <c r="U13" s="5">
        <v>52.2</v>
      </c>
      <c r="V13" s="42" t="s">
        <v>261</v>
      </c>
      <c r="W13" s="8" t="s">
        <v>262</v>
      </c>
      <c r="X13" s="10">
        <f>AVERAGE(Sheet1!Q15:Q16)</f>
        <v>21.7</v>
      </c>
      <c r="Y13" s="10">
        <f>AVERAGE(Sheet1!R15:R16)</f>
        <v>6.85</v>
      </c>
      <c r="Z13" s="10">
        <f>AVERAGE(Sheet1!S15:S16)</f>
        <v>3.3</v>
      </c>
      <c r="AA13" s="15">
        <f t="shared" si="5"/>
        <v>68.2</v>
      </c>
      <c r="AB13" s="63">
        <v>2</v>
      </c>
      <c r="AC13" s="64" t="s">
        <v>398</v>
      </c>
      <c r="AD13" s="5">
        <f>SUMPRODUCT('Sheet 3'!V16:V17,'Sheet 3'!$Y16:$Y17)/SUM('Sheet 3'!$Y16:$Y17)</f>
        <v>154.4</v>
      </c>
      <c r="AE13" s="5">
        <f>SUMPRODUCT('Sheet 3'!W16:W17,'Sheet 3'!$Y16:$Y17)/SUM('Sheet 3'!$Y16:$Y17)</f>
        <v>156</v>
      </c>
      <c r="AF13" s="10">
        <f>SUMPRODUCT('Sheet 3'!X16:X17,'Sheet 3'!$Y16:$Y17)/SUM('Sheet 3'!$Y16:$Y17)</f>
        <v>3.87</v>
      </c>
      <c r="AG13" s="44">
        <v>0</v>
      </c>
      <c r="AH13" s="44">
        <v>1</v>
      </c>
      <c r="AI13" s="44">
        <v>0</v>
      </c>
      <c r="AJ13" s="44">
        <v>0</v>
      </c>
      <c r="AK13" s="44">
        <v>0</v>
      </c>
      <c r="AL13" s="44">
        <v>0</v>
      </c>
      <c r="AM13" s="44">
        <v>0</v>
      </c>
      <c r="AN13" s="44">
        <v>0</v>
      </c>
      <c r="AO13" s="44">
        <v>0</v>
      </c>
    </row>
    <row r="14" spans="1:41" s="1" customFormat="1" ht="12" customHeight="1">
      <c r="A14" s="24" t="s">
        <v>13</v>
      </c>
      <c r="B14" s="82" t="s">
        <v>294</v>
      </c>
      <c r="C14" s="76">
        <v>12</v>
      </c>
      <c r="D14" s="88">
        <v>9</v>
      </c>
      <c r="E14" s="88">
        <v>39</v>
      </c>
      <c r="F14" s="88">
        <v>0</v>
      </c>
      <c r="G14" s="88">
        <v>3</v>
      </c>
      <c r="H14" s="88">
        <v>0</v>
      </c>
      <c r="I14" s="88">
        <v>1</v>
      </c>
      <c r="J14" s="88">
        <v>33</v>
      </c>
      <c r="K14" s="88">
        <v>2</v>
      </c>
      <c r="L14" s="88">
        <v>0</v>
      </c>
      <c r="M14" s="92">
        <f t="shared" si="0"/>
        <v>18.8</v>
      </c>
      <c r="N14" s="92">
        <f t="shared" si="1"/>
        <v>7.7</v>
      </c>
      <c r="O14" s="92">
        <f t="shared" si="2"/>
        <v>0</v>
      </c>
      <c r="P14" s="92">
        <f t="shared" si="3"/>
        <v>2.6</v>
      </c>
      <c r="Q14" s="92">
        <f t="shared" si="4"/>
        <v>84.6</v>
      </c>
      <c r="R14" s="6">
        <v>48</v>
      </c>
      <c r="S14" s="6">
        <v>19</v>
      </c>
      <c r="T14" s="6">
        <v>29</v>
      </c>
      <c r="U14" s="5">
        <v>60.4</v>
      </c>
      <c r="V14" s="11" t="s">
        <v>224</v>
      </c>
      <c r="W14" s="8">
        <v>97</v>
      </c>
      <c r="X14" s="5">
        <v>24.9</v>
      </c>
      <c r="Y14" s="15">
        <v>8.3000000000000007</v>
      </c>
      <c r="Z14" s="15">
        <v>3.8</v>
      </c>
      <c r="AA14" s="15">
        <f t="shared" si="5"/>
        <v>63</v>
      </c>
      <c r="AB14" s="62">
        <v>2</v>
      </c>
      <c r="AC14" s="66" t="s">
        <v>391</v>
      </c>
      <c r="AD14" s="31">
        <v>153</v>
      </c>
      <c r="AE14" s="31">
        <v>154</v>
      </c>
      <c r="AF14" s="5">
        <v>3.9</v>
      </c>
      <c r="AG14" s="44">
        <v>0</v>
      </c>
      <c r="AH14" s="44">
        <v>1</v>
      </c>
      <c r="AI14" s="44">
        <v>0</v>
      </c>
      <c r="AJ14" s="44">
        <v>0</v>
      </c>
      <c r="AK14" s="44">
        <v>0</v>
      </c>
      <c r="AL14" s="44">
        <v>0</v>
      </c>
      <c r="AM14" s="44">
        <v>0</v>
      </c>
      <c r="AN14" s="44">
        <v>0</v>
      </c>
      <c r="AO14" s="44">
        <v>0</v>
      </c>
    </row>
    <row r="15" spans="1:41" s="1" customFormat="1" ht="12" customHeight="1">
      <c r="A15" s="24" t="s">
        <v>14</v>
      </c>
      <c r="B15" s="82" t="s">
        <v>436</v>
      </c>
      <c r="C15" s="76">
        <v>13</v>
      </c>
      <c r="D15" s="88">
        <v>293</v>
      </c>
      <c r="E15" s="88">
        <v>519</v>
      </c>
      <c r="F15" s="88">
        <v>1</v>
      </c>
      <c r="G15" s="88">
        <v>55</v>
      </c>
      <c r="H15" s="88">
        <v>26</v>
      </c>
      <c r="I15" s="88">
        <v>39</v>
      </c>
      <c r="J15" s="88">
        <v>377</v>
      </c>
      <c r="K15" s="88">
        <v>11</v>
      </c>
      <c r="L15" s="88">
        <v>10</v>
      </c>
      <c r="M15" s="92">
        <f t="shared" si="0"/>
        <v>34</v>
      </c>
      <c r="N15" s="92">
        <f t="shared" si="1"/>
        <v>10.6</v>
      </c>
      <c r="O15" s="92">
        <f t="shared" si="2"/>
        <v>5</v>
      </c>
      <c r="P15" s="92">
        <f t="shared" si="3"/>
        <v>7.5</v>
      </c>
      <c r="Q15" s="92">
        <f t="shared" si="4"/>
        <v>72.599999999999994</v>
      </c>
      <c r="R15" s="6">
        <v>862</v>
      </c>
      <c r="S15" s="6">
        <v>470</v>
      </c>
      <c r="T15" s="6">
        <v>391</v>
      </c>
      <c r="U15" s="5">
        <v>45.4</v>
      </c>
      <c r="V15" s="11" t="s">
        <v>197</v>
      </c>
      <c r="W15" s="8">
        <v>89</v>
      </c>
      <c r="X15" s="5">
        <v>21.3</v>
      </c>
      <c r="Y15" s="15">
        <v>6.3</v>
      </c>
      <c r="Z15" s="15">
        <v>2.6</v>
      </c>
      <c r="AA15" s="15">
        <f t="shared" si="5"/>
        <v>69.8</v>
      </c>
      <c r="AB15" s="62">
        <v>2</v>
      </c>
      <c r="AC15" s="44" t="s">
        <v>297</v>
      </c>
      <c r="AD15" s="31">
        <v>155</v>
      </c>
      <c r="AE15" s="31">
        <v>156</v>
      </c>
      <c r="AF15" s="5">
        <v>3.9</v>
      </c>
      <c r="AG15" s="44">
        <v>0</v>
      </c>
      <c r="AH15" s="44">
        <v>1</v>
      </c>
      <c r="AI15" s="44">
        <v>0</v>
      </c>
      <c r="AJ15" s="44">
        <v>0</v>
      </c>
      <c r="AK15" s="44">
        <v>0</v>
      </c>
      <c r="AL15" s="44">
        <v>0</v>
      </c>
      <c r="AM15" s="44">
        <v>0</v>
      </c>
      <c r="AN15" s="44">
        <v>0</v>
      </c>
      <c r="AO15" s="44">
        <v>0</v>
      </c>
    </row>
    <row r="16" spans="1:41" s="1" customFormat="1" ht="12" customHeight="1">
      <c r="A16" s="24" t="s">
        <v>15</v>
      </c>
      <c r="B16" s="82" t="s">
        <v>298</v>
      </c>
      <c r="C16" s="76">
        <v>14</v>
      </c>
      <c r="D16" s="88">
        <v>41</v>
      </c>
      <c r="E16" s="88">
        <v>80</v>
      </c>
      <c r="F16" s="88">
        <v>0</v>
      </c>
      <c r="G16" s="88">
        <v>17</v>
      </c>
      <c r="H16" s="88">
        <v>1</v>
      </c>
      <c r="I16" s="88">
        <v>5</v>
      </c>
      <c r="J16" s="88">
        <v>55</v>
      </c>
      <c r="K16" s="88">
        <v>1</v>
      </c>
      <c r="L16" s="88">
        <v>1</v>
      </c>
      <c r="M16" s="92">
        <f t="shared" si="0"/>
        <v>29.3</v>
      </c>
      <c r="N16" s="92">
        <f t="shared" si="1"/>
        <v>21.3</v>
      </c>
      <c r="O16" s="92">
        <f t="shared" si="2"/>
        <v>1.3</v>
      </c>
      <c r="P16" s="92">
        <f t="shared" si="3"/>
        <v>6.3</v>
      </c>
      <c r="Q16" s="92">
        <f t="shared" si="4"/>
        <v>68.8</v>
      </c>
      <c r="R16" s="6">
        <v>140</v>
      </c>
      <c r="S16" s="6">
        <v>96</v>
      </c>
      <c r="T16" s="6">
        <v>44</v>
      </c>
      <c r="U16" s="5">
        <v>31.4</v>
      </c>
      <c r="V16" s="11" t="s">
        <v>210</v>
      </c>
      <c r="W16" s="8">
        <v>182</v>
      </c>
      <c r="X16" s="5">
        <v>20</v>
      </c>
      <c r="Y16" s="15">
        <v>5.8</v>
      </c>
      <c r="Z16" s="15">
        <v>2.1</v>
      </c>
      <c r="AA16" s="15">
        <f t="shared" si="5"/>
        <v>72.099999999999994</v>
      </c>
      <c r="AB16" s="62">
        <v>2</v>
      </c>
      <c r="AC16" s="44" t="s">
        <v>298</v>
      </c>
      <c r="AD16" s="31">
        <v>153</v>
      </c>
      <c r="AE16" s="31">
        <v>157</v>
      </c>
      <c r="AF16" s="5">
        <v>3.7</v>
      </c>
      <c r="AG16" s="95">
        <v>0</v>
      </c>
      <c r="AH16" s="95">
        <v>1</v>
      </c>
      <c r="AI16" s="95">
        <v>0</v>
      </c>
      <c r="AJ16" s="95">
        <v>0</v>
      </c>
      <c r="AK16" s="95">
        <v>0</v>
      </c>
      <c r="AL16" s="95">
        <v>0</v>
      </c>
      <c r="AM16" s="95">
        <v>0</v>
      </c>
      <c r="AN16" s="95">
        <v>0</v>
      </c>
      <c r="AO16" s="95">
        <v>0</v>
      </c>
    </row>
    <row r="17" spans="1:41" s="1" customFormat="1" ht="12" customHeight="1">
      <c r="A17" s="24" t="s">
        <v>16</v>
      </c>
      <c r="B17" s="82" t="s">
        <v>440</v>
      </c>
      <c r="C17" s="76">
        <v>15</v>
      </c>
      <c r="D17" s="88">
        <v>85</v>
      </c>
      <c r="E17" s="88">
        <v>209</v>
      </c>
      <c r="F17" s="88">
        <v>0</v>
      </c>
      <c r="G17" s="88">
        <v>37</v>
      </c>
      <c r="H17" s="88">
        <v>13</v>
      </c>
      <c r="I17" s="88">
        <v>18</v>
      </c>
      <c r="J17" s="88">
        <v>133</v>
      </c>
      <c r="K17" s="88">
        <v>3</v>
      </c>
      <c r="L17" s="88">
        <v>5</v>
      </c>
      <c r="M17" s="92">
        <f t="shared" si="0"/>
        <v>27.4</v>
      </c>
      <c r="N17" s="92">
        <f t="shared" si="1"/>
        <v>17.7</v>
      </c>
      <c r="O17" s="92">
        <f t="shared" si="2"/>
        <v>6.2</v>
      </c>
      <c r="P17" s="92">
        <f t="shared" si="3"/>
        <v>8.6</v>
      </c>
      <c r="Q17" s="92">
        <f t="shared" si="4"/>
        <v>63.6</v>
      </c>
      <c r="R17" s="6">
        <v>310</v>
      </c>
      <c r="S17" s="6">
        <v>136</v>
      </c>
      <c r="T17" s="6">
        <v>174</v>
      </c>
      <c r="U17" s="5">
        <v>56.1</v>
      </c>
      <c r="V17" s="16" t="s">
        <v>202</v>
      </c>
      <c r="W17" s="8">
        <v>25</v>
      </c>
      <c r="X17" s="5">
        <v>21</v>
      </c>
      <c r="Y17" s="15">
        <v>5.8</v>
      </c>
      <c r="Z17" s="15">
        <v>2.2999999999999998</v>
      </c>
      <c r="AA17" s="15">
        <f t="shared" si="5"/>
        <v>70.900000000000006</v>
      </c>
      <c r="AB17" s="62">
        <v>2</v>
      </c>
      <c r="AC17" s="58" t="s">
        <v>391</v>
      </c>
      <c r="AD17" s="31">
        <v>153</v>
      </c>
      <c r="AE17" s="31">
        <v>154</v>
      </c>
      <c r="AF17" s="5">
        <v>3.9</v>
      </c>
      <c r="AG17" s="95">
        <v>0</v>
      </c>
      <c r="AH17" s="95">
        <v>1</v>
      </c>
      <c r="AI17" s="95">
        <v>0</v>
      </c>
      <c r="AJ17" s="95">
        <v>0</v>
      </c>
      <c r="AK17" s="95">
        <v>0</v>
      </c>
      <c r="AL17" s="95">
        <v>0</v>
      </c>
      <c r="AM17" s="95">
        <v>0</v>
      </c>
      <c r="AN17" s="95">
        <v>0</v>
      </c>
      <c r="AO17" s="95">
        <v>0</v>
      </c>
    </row>
    <row r="18" spans="1:41" s="1" customFormat="1" ht="12" customHeight="1">
      <c r="A18" s="43" t="s">
        <v>263</v>
      </c>
      <c r="B18" s="83" t="s">
        <v>160</v>
      </c>
      <c r="C18" s="76">
        <v>16</v>
      </c>
      <c r="D18" s="91">
        <f>SUM(Sheet1!B21:B22)</f>
        <v>138</v>
      </c>
      <c r="E18" s="91">
        <f>SUM(Sheet1!C21:C22)</f>
        <v>179</v>
      </c>
      <c r="F18" s="91">
        <f>SUM(Sheet1!D21:D22)</f>
        <v>0</v>
      </c>
      <c r="G18" s="91">
        <f>SUM(Sheet1!E21:E22)</f>
        <v>25</v>
      </c>
      <c r="H18" s="91">
        <f>SUM(Sheet1!F21:F22)</f>
        <v>4</v>
      </c>
      <c r="I18" s="91">
        <f>SUM(Sheet1!G21:G22)</f>
        <v>10</v>
      </c>
      <c r="J18" s="91">
        <f>SUM(Sheet1!H21:H22)</f>
        <v>129</v>
      </c>
      <c r="K18" s="91">
        <f>SUM(Sheet1!I21:I22)</f>
        <v>7</v>
      </c>
      <c r="L18" s="91">
        <f>SUM(Sheet1!J21:J22)</f>
        <v>4</v>
      </c>
      <c r="M18" s="92">
        <f t="shared" si="0"/>
        <v>42.5</v>
      </c>
      <c r="N18" s="92">
        <f t="shared" si="1"/>
        <v>14</v>
      </c>
      <c r="O18" s="92">
        <f t="shared" si="2"/>
        <v>2.2000000000000002</v>
      </c>
      <c r="P18" s="92">
        <f t="shared" si="3"/>
        <v>5.6</v>
      </c>
      <c r="Q18" s="92">
        <f t="shared" si="4"/>
        <v>72.099999999999994</v>
      </c>
      <c r="R18" s="6">
        <f>SUM(Sheet1!K21:K22)</f>
        <v>325</v>
      </c>
      <c r="S18" s="6">
        <f>SUM(Sheet1!L21:L22)</f>
        <v>209</v>
      </c>
      <c r="T18" s="6">
        <f>SUM(Sheet1!M21:M22)</f>
        <v>116</v>
      </c>
      <c r="U18" s="5">
        <f>T18/R18*100</f>
        <v>35.700000000000003</v>
      </c>
      <c r="V18" s="11" t="s">
        <v>160</v>
      </c>
      <c r="W18" s="8">
        <v>90</v>
      </c>
      <c r="X18" s="5">
        <v>22.8</v>
      </c>
      <c r="Y18" s="15">
        <v>7.4</v>
      </c>
      <c r="Z18" s="15">
        <v>3.3</v>
      </c>
      <c r="AA18" s="15">
        <f t="shared" si="5"/>
        <v>66.5</v>
      </c>
      <c r="AB18" s="62">
        <v>2</v>
      </c>
      <c r="AC18" s="44" t="s">
        <v>160</v>
      </c>
      <c r="AD18" s="31">
        <v>157</v>
      </c>
      <c r="AE18" s="31">
        <v>160</v>
      </c>
      <c r="AF18" s="5">
        <v>4</v>
      </c>
      <c r="AG18" s="94">
        <v>0</v>
      </c>
      <c r="AH18" s="94">
        <v>1</v>
      </c>
      <c r="AI18" s="94">
        <v>0</v>
      </c>
      <c r="AJ18" s="94">
        <v>1</v>
      </c>
      <c r="AK18" s="94">
        <v>0</v>
      </c>
      <c r="AL18" s="94">
        <v>0</v>
      </c>
      <c r="AM18" s="94">
        <v>0</v>
      </c>
      <c r="AN18" s="94">
        <v>0</v>
      </c>
      <c r="AO18" s="94">
        <v>0</v>
      </c>
    </row>
    <row r="19" spans="1:41" s="1" customFormat="1" ht="12" customHeight="1">
      <c r="A19" s="24" t="s">
        <v>18</v>
      </c>
      <c r="B19" s="82" t="s">
        <v>437</v>
      </c>
      <c r="C19" s="76">
        <v>17</v>
      </c>
      <c r="D19" s="88">
        <v>42</v>
      </c>
      <c r="E19" s="88">
        <v>95</v>
      </c>
      <c r="F19" s="88">
        <v>0</v>
      </c>
      <c r="G19" s="88">
        <v>14</v>
      </c>
      <c r="H19" s="88">
        <v>0</v>
      </c>
      <c r="I19" s="88">
        <v>4</v>
      </c>
      <c r="J19" s="88">
        <v>69</v>
      </c>
      <c r="K19" s="88">
        <v>4</v>
      </c>
      <c r="L19" s="88">
        <v>4</v>
      </c>
      <c r="M19" s="92">
        <f t="shared" si="0"/>
        <v>29.4</v>
      </c>
      <c r="N19" s="92">
        <f t="shared" si="1"/>
        <v>14.7</v>
      </c>
      <c r="O19" s="92">
        <f t="shared" si="2"/>
        <v>0</v>
      </c>
      <c r="P19" s="92">
        <f t="shared" si="3"/>
        <v>4.2</v>
      </c>
      <c r="Q19" s="92">
        <f t="shared" si="4"/>
        <v>72.599999999999994</v>
      </c>
      <c r="R19" s="6">
        <v>143</v>
      </c>
      <c r="S19" s="6">
        <v>60</v>
      </c>
      <c r="T19" s="6">
        <v>83</v>
      </c>
      <c r="U19" s="5">
        <v>58</v>
      </c>
      <c r="V19" s="11" t="s">
        <v>192</v>
      </c>
      <c r="W19" s="8">
        <v>115</v>
      </c>
      <c r="X19" s="5">
        <v>20.5</v>
      </c>
      <c r="Y19" s="15">
        <v>5.8</v>
      </c>
      <c r="Z19" s="15">
        <v>2.9</v>
      </c>
      <c r="AA19" s="15">
        <f t="shared" si="5"/>
        <v>70.8</v>
      </c>
      <c r="AB19" s="62">
        <v>2</v>
      </c>
      <c r="AC19" s="44" t="s">
        <v>299</v>
      </c>
      <c r="AD19" s="31">
        <v>155</v>
      </c>
      <c r="AE19" s="31">
        <v>154</v>
      </c>
      <c r="AF19" s="5">
        <v>3.9</v>
      </c>
      <c r="AG19" s="44">
        <v>0</v>
      </c>
      <c r="AH19" s="44">
        <v>1</v>
      </c>
      <c r="AI19" s="44">
        <v>0</v>
      </c>
      <c r="AJ19" s="44">
        <v>0</v>
      </c>
      <c r="AK19" s="44">
        <v>0</v>
      </c>
      <c r="AL19" s="44">
        <v>0</v>
      </c>
      <c r="AM19" s="44">
        <v>0</v>
      </c>
      <c r="AN19" s="44">
        <v>0</v>
      </c>
      <c r="AO19" s="44">
        <v>0</v>
      </c>
    </row>
    <row r="20" spans="1:41" s="1" customFormat="1" ht="12" customHeight="1">
      <c r="A20" s="24" t="s">
        <v>19</v>
      </c>
      <c r="B20" s="82" t="s">
        <v>438</v>
      </c>
      <c r="C20" s="76">
        <v>18</v>
      </c>
      <c r="D20" s="88">
        <v>109</v>
      </c>
      <c r="E20" s="88">
        <v>271</v>
      </c>
      <c r="F20" s="88">
        <v>1</v>
      </c>
      <c r="G20" s="88">
        <v>40</v>
      </c>
      <c r="H20" s="88">
        <v>17</v>
      </c>
      <c r="I20" s="88">
        <v>21</v>
      </c>
      <c r="J20" s="88">
        <v>185</v>
      </c>
      <c r="K20" s="88">
        <v>4</v>
      </c>
      <c r="L20" s="88">
        <v>3</v>
      </c>
      <c r="M20" s="92">
        <f t="shared" si="0"/>
        <v>27.6</v>
      </c>
      <c r="N20" s="92">
        <f t="shared" si="1"/>
        <v>14.8</v>
      </c>
      <c r="O20" s="92">
        <f t="shared" si="2"/>
        <v>6.3</v>
      </c>
      <c r="P20" s="92">
        <f t="shared" si="3"/>
        <v>7.7</v>
      </c>
      <c r="Q20" s="92">
        <f t="shared" si="4"/>
        <v>68.3</v>
      </c>
      <c r="R20" s="4">
        <v>395</v>
      </c>
      <c r="S20" s="4">
        <v>177</v>
      </c>
      <c r="T20" s="4">
        <v>218</v>
      </c>
      <c r="U20" s="5">
        <v>55.2</v>
      </c>
      <c r="V20" s="11" t="s">
        <v>209</v>
      </c>
      <c r="W20" s="8">
        <v>137</v>
      </c>
      <c r="X20" s="5">
        <v>22.3</v>
      </c>
      <c r="Y20" s="15">
        <v>6.7</v>
      </c>
      <c r="Z20" s="15">
        <v>2.9</v>
      </c>
      <c r="AA20" s="15">
        <f t="shared" si="5"/>
        <v>68.099999999999994</v>
      </c>
      <c r="AB20" s="62">
        <v>2</v>
      </c>
      <c r="AC20" s="58" t="s">
        <v>391</v>
      </c>
      <c r="AD20" s="31">
        <v>153</v>
      </c>
      <c r="AE20" s="31">
        <v>154</v>
      </c>
      <c r="AF20" s="5">
        <v>3.9</v>
      </c>
      <c r="AG20" s="44">
        <v>0</v>
      </c>
      <c r="AH20" s="44">
        <v>1</v>
      </c>
      <c r="AI20" s="44">
        <v>0</v>
      </c>
      <c r="AJ20" s="44">
        <v>0</v>
      </c>
      <c r="AK20" s="44">
        <v>0</v>
      </c>
      <c r="AL20" s="44">
        <v>0</v>
      </c>
      <c r="AM20" s="44">
        <v>0</v>
      </c>
      <c r="AN20" s="44">
        <v>0</v>
      </c>
      <c r="AO20" s="44">
        <v>0</v>
      </c>
    </row>
    <row r="21" spans="1:41" s="1" customFormat="1" ht="12" customHeight="1">
      <c r="A21" s="24" t="s">
        <v>20</v>
      </c>
      <c r="B21" s="82" t="s">
        <v>439</v>
      </c>
      <c r="C21" s="76">
        <v>19</v>
      </c>
      <c r="D21" s="88">
        <v>100</v>
      </c>
      <c r="E21" s="88">
        <v>260</v>
      </c>
      <c r="F21" s="88">
        <v>1</v>
      </c>
      <c r="G21" s="88">
        <v>29</v>
      </c>
      <c r="H21" s="88">
        <v>15</v>
      </c>
      <c r="I21" s="88">
        <v>17</v>
      </c>
      <c r="J21" s="88">
        <v>188</v>
      </c>
      <c r="K21" s="88">
        <v>6</v>
      </c>
      <c r="L21" s="88">
        <v>4</v>
      </c>
      <c r="M21" s="92">
        <f t="shared" si="0"/>
        <v>26.5</v>
      </c>
      <c r="N21" s="92">
        <f t="shared" si="1"/>
        <v>11.2</v>
      </c>
      <c r="O21" s="92">
        <f t="shared" si="2"/>
        <v>5.8</v>
      </c>
      <c r="P21" s="92">
        <f t="shared" si="3"/>
        <v>6.5</v>
      </c>
      <c r="Q21" s="92">
        <f t="shared" si="4"/>
        <v>72.3</v>
      </c>
      <c r="R21" s="6">
        <v>377</v>
      </c>
      <c r="S21" s="6">
        <v>169</v>
      </c>
      <c r="T21" s="6">
        <v>208</v>
      </c>
      <c r="U21" s="5">
        <v>55.2</v>
      </c>
      <c r="V21" s="11" t="s">
        <v>199</v>
      </c>
      <c r="W21" s="8">
        <v>93</v>
      </c>
      <c r="X21" s="5">
        <v>19.7</v>
      </c>
      <c r="Y21" s="15">
        <v>6.1</v>
      </c>
      <c r="Z21" s="15">
        <v>2.8</v>
      </c>
      <c r="AA21" s="15">
        <f t="shared" si="5"/>
        <v>71.400000000000006</v>
      </c>
      <c r="AB21" s="62">
        <v>2</v>
      </c>
      <c r="AC21" s="44" t="s">
        <v>300</v>
      </c>
      <c r="AD21" s="31">
        <v>154</v>
      </c>
      <c r="AE21" s="31">
        <v>155</v>
      </c>
      <c r="AF21" s="5">
        <v>3.9</v>
      </c>
      <c r="AG21" s="44">
        <v>0</v>
      </c>
      <c r="AH21" s="44">
        <v>1</v>
      </c>
      <c r="AI21" s="44">
        <v>0</v>
      </c>
      <c r="AJ21" s="44">
        <v>0</v>
      </c>
      <c r="AK21" s="44">
        <v>0</v>
      </c>
      <c r="AL21" s="44">
        <v>0</v>
      </c>
      <c r="AM21" s="44">
        <v>0</v>
      </c>
      <c r="AN21" s="44">
        <v>0</v>
      </c>
      <c r="AO21" s="44">
        <v>0</v>
      </c>
    </row>
    <row r="22" spans="1:41" s="1" customFormat="1" ht="12" customHeight="1">
      <c r="A22" s="24" t="s">
        <v>21</v>
      </c>
      <c r="B22" s="82" t="s">
        <v>441</v>
      </c>
      <c r="C22" s="76">
        <v>20</v>
      </c>
      <c r="D22" s="88">
        <v>22</v>
      </c>
      <c r="E22" s="88">
        <v>43</v>
      </c>
      <c r="F22" s="88">
        <v>0</v>
      </c>
      <c r="G22" s="88">
        <v>7</v>
      </c>
      <c r="H22" s="88">
        <v>0</v>
      </c>
      <c r="I22" s="88">
        <v>0</v>
      </c>
      <c r="J22" s="88">
        <v>34</v>
      </c>
      <c r="K22" s="88">
        <v>1</v>
      </c>
      <c r="L22" s="88">
        <v>1</v>
      </c>
      <c r="M22" s="92">
        <f t="shared" si="0"/>
        <v>33.799999999999997</v>
      </c>
      <c r="N22" s="92">
        <f t="shared" si="1"/>
        <v>16.3</v>
      </c>
      <c r="O22" s="92">
        <f t="shared" si="2"/>
        <v>0</v>
      </c>
      <c r="P22" s="92">
        <f t="shared" si="3"/>
        <v>0</v>
      </c>
      <c r="Q22" s="92">
        <f t="shared" si="4"/>
        <v>79.099999999999994</v>
      </c>
      <c r="R22" s="6">
        <v>65</v>
      </c>
      <c r="S22" s="6">
        <v>46</v>
      </c>
      <c r="T22" s="6">
        <v>19</v>
      </c>
      <c r="U22" s="5">
        <v>29.2</v>
      </c>
      <c r="V22" s="11" t="s">
        <v>203</v>
      </c>
      <c r="W22" s="8">
        <v>72</v>
      </c>
      <c r="X22" s="5">
        <v>19.7</v>
      </c>
      <c r="Y22" s="15">
        <v>3.7</v>
      </c>
      <c r="Z22" s="15">
        <v>1</v>
      </c>
      <c r="AA22" s="15">
        <f t="shared" si="5"/>
        <v>75.599999999999994</v>
      </c>
      <c r="AB22" s="62">
        <v>2</v>
      </c>
      <c r="AC22" s="44" t="s">
        <v>301</v>
      </c>
      <c r="AD22" s="31">
        <v>159</v>
      </c>
      <c r="AE22" s="31">
        <v>161</v>
      </c>
      <c r="AF22" s="5">
        <v>4.2</v>
      </c>
      <c r="AG22" s="44">
        <v>0</v>
      </c>
      <c r="AH22" s="44">
        <v>1</v>
      </c>
      <c r="AI22" s="44">
        <v>0</v>
      </c>
      <c r="AJ22" s="44">
        <v>0</v>
      </c>
      <c r="AK22" s="44">
        <v>0</v>
      </c>
      <c r="AL22" s="44">
        <v>0</v>
      </c>
      <c r="AM22" s="44">
        <v>0</v>
      </c>
      <c r="AN22" s="44">
        <v>0</v>
      </c>
      <c r="AO22" s="44">
        <v>0</v>
      </c>
    </row>
    <row r="23" spans="1:41" s="1" customFormat="1" ht="12" customHeight="1">
      <c r="A23" s="24" t="s">
        <v>22</v>
      </c>
      <c r="B23" s="82" t="s">
        <v>185</v>
      </c>
      <c r="C23" s="76">
        <v>21</v>
      </c>
      <c r="D23" s="89">
        <v>64</v>
      </c>
      <c r="E23" s="89">
        <v>330</v>
      </c>
      <c r="F23" s="89">
        <v>0</v>
      </c>
      <c r="G23" s="89">
        <v>11</v>
      </c>
      <c r="H23" s="89">
        <v>3</v>
      </c>
      <c r="I23" s="89">
        <v>4</v>
      </c>
      <c r="J23" s="89">
        <v>300</v>
      </c>
      <c r="K23" s="89">
        <v>7</v>
      </c>
      <c r="L23" s="89">
        <v>5</v>
      </c>
      <c r="M23" s="92">
        <f t="shared" si="0"/>
        <v>15.9</v>
      </c>
      <c r="N23" s="92">
        <f t="shared" si="1"/>
        <v>3.3</v>
      </c>
      <c r="O23" s="92">
        <f t="shared" si="2"/>
        <v>0.9</v>
      </c>
      <c r="P23" s="92">
        <f t="shared" si="3"/>
        <v>1.2</v>
      </c>
      <c r="Q23" s="92">
        <f t="shared" si="4"/>
        <v>90.9</v>
      </c>
      <c r="R23" s="6">
        <v>402</v>
      </c>
      <c r="S23" s="6">
        <v>194</v>
      </c>
      <c r="T23" s="6">
        <v>208</v>
      </c>
      <c r="U23" s="5">
        <v>51.7</v>
      </c>
      <c r="V23" s="11" t="s">
        <v>185</v>
      </c>
      <c r="W23" s="8">
        <v>83</v>
      </c>
      <c r="X23" s="5">
        <v>21.8</v>
      </c>
      <c r="Y23" s="15">
        <v>8</v>
      </c>
      <c r="Z23" s="15">
        <v>3.8</v>
      </c>
      <c r="AA23" s="15">
        <f t="shared" si="5"/>
        <v>66.400000000000006</v>
      </c>
      <c r="AB23" s="62">
        <v>2</v>
      </c>
      <c r="AC23" s="44" t="s">
        <v>185</v>
      </c>
      <c r="AD23" s="31">
        <v>158</v>
      </c>
      <c r="AE23" s="31">
        <v>155</v>
      </c>
      <c r="AF23" s="5">
        <v>4.0999999999999996</v>
      </c>
      <c r="AG23" s="44">
        <v>0</v>
      </c>
      <c r="AH23" s="44">
        <v>1</v>
      </c>
      <c r="AI23" s="44">
        <v>0</v>
      </c>
      <c r="AJ23" s="44">
        <v>0</v>
      </c>
      <c r="AK23" s="44">
        <v>0</v>
      </c>
      <c r="AL23" s="44">
        <v>0</v>
      </c>
      <c r="AM23" s="44">
        <v>0</v>
      </c>
      <c r="AN23" s="44">
        <v>0</v>
      </c>
      <c r="AO23" s="44">
        <v>0</v>
      </c>
    </row>
    <row r="24" spans="1:41" s="1" customFormat="1" ht="12" customHeight="1">
      <c r="A24" s="24" t="s">
        <v>23</v>
      </c>
      <c r="B24" s="82" t="s">
        <v>442</v>
      </c>
      <c r="C24" s="76">
        <v>22</v>
      </c>
      <c r="D24" s="88">
        <v>25</v>
      </c>
      <c r="E24" s="88">
        <v>82</v>
      </c>
      <c r="F24" s="88">
        <v>0</v>
      </c>
      <c r="G24" s="88">
        <v>12</v>
      </c>
      <c r="H24" s="88">
        <v>7</v>
      </c>
      <c r="I24" s="88">
        <v>6</v>
      </c>
      <c r="J24" s="88">
        <v>54</v>
      </c>
      <c r="K24" s="88">
        <v>2</v>
      </c>
      <c r="L24" s="88">
        <v>1</v>
      </c>
      <c r="M24" s="92">
        <f t="shared" si="0"/>
        <v>21.9</v>
      </c>
      <c r="N24" s="92">
        <f t="shared" si="1"/>
        <v>14.6</v>
      </c>
      <c r="O24" s="92">
        <f t="shared" si="2"/>
        <v>8.5</v>
      </c>
      <c r="P24" s="92">
        <f t="shared" si="3"/>
        <v>7.3</v>
      </c>
      <c r="Q24" s="92">
        <f t="shared" si="4"/>
        <v>65.900000000000006</v>
      </c>
      <c r="R24" s="6">
        <v>114</v>
      </c>
      <c r="S24" s="6">
        <v>49</v>
      </c>
      <c r="T24" s="6">
        <v>65</v>
      </c>
      <c r="U24" s="5">
        <v>57</v>
      </c>
      <c r="V24" s="11" t="s">
        <v>204</v>
      </c>
      <c r="W24" s="8">
        <v>133</v>
      </c>
      <c r="X24" s="5">
        <v>23.2</v>
      </c>
      <c r="Y24" s="15">
        <v>7.6</v>
      </c>
      <c r="Z24" s="15">
        <v>3.1</v>
      </c>
      <c r="AA24" s="15">
        <f t="shared" si="5"/>
        <v>66.099999999999994</v>
      </c>
      <c r="AB24" s="62">
        <v>3</v>
      </c>
      <c r="AC24" s="44" t="s">
        <v>302</v>
      </c>
      <c r="AD24" s="31">
        <v>153</v>
      </c>
      <c r="AE24" s="31">
        <v>153</v>
      </c>
      <c r="AF24" s="5">
        <v>3.7</v>
      </c>
      <c r="AG24" s="44">
        <v>0</v>
      </c>
      <c r="AH24" s="44">
        <v>1</v>
      </c>
      <c r="AI24" s="44">
        <v>0</v>
      </c>
      <c r="AJ24" s="44">
        <v>0</v>
      </c>
      <c r="AK24" s="44">
        <v>0</v>
      </c>
      <c r="AL24" s="44">
        <v>0</v>
      </c>
      <c r="AM24" s="44">
        <v>0</v>
      </c>
      <c r="AN24" s="44">
        <v>0</v>
      </c>
      <c r="AO24" s="44">
        <v>0</v>
      </c>
    </row>
    <row r="25" spans="1:41" s="1" customFormat="1" ht="12" customHeight="1">
      <c r="A25" s="24" t="s">
        <v>24</v>
      </c>
      <c r="B25" s="82" t="s">
        <v>205</v>
      </c>
      <c r="C25" s="76">
        <v>23</v>
      </c>
      <c r="D25" s="88">
        <v>34</v>
      </c>
      <c r="E25" s="88">
        <v>78</v>
      </c>
      <c r="F25" s="88">
        <v>0</v>
      </c>
      <c r="G25" s="88">
        <v>4</v>
      </c>
      <c r="H25" s="88">
        <v>0</v>
      </c>
      <c r="I25" s="88">
        <v>6</v>
      </c>
      <c r="J25" s="88">
        <v>66</v>
      </c>
      <c r="K25" s="88">
        <v>0</v>
      </c>
      <c r="L25" s="88">
        <v>2</v>
      </c>
      <c r="M25" s="92">
        <f t="shared" si="0"/>
        <v>30.1</v>
      </c>
      <c r="N25" s="92">
        <f t="shared" si="1"/>
        <v>5.0999999999999996</v>
      </c>
      <c r="O25" s="92">
        <f t="shared" si="2"/>
        <v>0</v>
      </c>
      <c r="P25" s="92">
        <f t="shared" si="3"/>
        <v>7.7</v>
      </c>
      <c r="Q25" s="92">
        <f t="shared" si="4"/>
        <v>84.6</v>
      </c>
      <c r="R25" s="6">
        <v>113</v>
      </c>
      <c r="S25" s="6">
        <v>63</v>
      </c>
      <c r="T25" s="6">
        <v>50</v>
      </c>
      <c r="U25" s="5">
        <v>44.2</v>
      </c>
      <c r="V25" s="11" t="s">
        <v>205</v>
      </c>
      <c r="W25" s="8">
        <v>108</v>
      </c>
      <c r="X25" s="5">
        <v>24.9</v>
      </c>
      <c r="Y25" s="15">
        <v>8.1999999999999993</v>
      </c>
      <c r="Z25" s="15">
        <v>3.8</v>
      </c>
      <c r="AA25" s="15">
        <f t="shared" si="5"/>
        <v>63.1</v>
      </c>
      <c r="AB25" s="62">
        <v>2</v>
      </c>
      <c r="AC25" s="44" t="s">
        <v>205</v>
      </c>
      <c r="AD25" s="31">
        <v>155</v>
      </c>
      <c r="AE25" s="31">
        <v>153</v>
      </c>
      <c r="AF25" s="5">
        <v>3.8</v>
      </c>
      <c r="AG25" s="44">
        <v>0</v>
      </c>
      <c r="AH25" s="44">
        <v>1</v>
      </c>
      <c r="AI25" s="44">
        <v>0</v>
      </c>
      <c r="AJ25" s="44">
        <v>0</v>
      </c>
      <c r="AK25" s="44">
        <v>0</v>
      </c>
      <c r="AL25" s="44">
        <v>0</v>
      </c>
      <c r="AM25" s="44">
        <v>0</v>
      </c>
      <c r="AN25" s="44">
        <v>0</v>
      </c>
      <c r="AO25" s="44">
        <v>0</v>
      </c>
    </row>
    <row r="26" spans="1:41" s="1" customFormat="1" ht="12" customHeight="1">
      <c r="A26" s="24" t="s">
        <v>25</v>
      </c>
      <c r="B26" s="82" t="s">
        <v>207</v>
      </c>
      <c r="C26" s="76">
        <v>24</v>
      </c>
      <c r="D26" s="88">
        <v>32</v>
      </c>
      <c r="E26" s="88">
        <v>86</v>
      </c>
      <c r="F26" s="88">
        <v>0</v>
      </c>
      <c r="G26" s="88">
        <v>2</v>
      </c>
      <c r="H26" s="88">
        <v>6</v>
      </c>
      <c r="I26" s="88">
        <v>3</v>
      </c>
      <c r="J26" s="88">
        <v>71</v>
      </c>
      <c r="K26" s="88">
        <v>3</v>
      </c>
      <c r="L26" s="88">
        <v>1</v>
      </c>
      <c r="M26" s="92">
        <f t="shared" si="0"/>
        <v>25.2</v>
      </c>
      <c r="N26" s="92">
        <f t="shared" si="1"/>
        <v>2.2999999999999998</v>
      </c>
      <c r="O26" s="92">
        <f t="shared" si="2"/>
        <v>7</v>
      </c>
      <c r="P26" s="92">
        <f t="shared" si="3"/>
        <v>3.5</v>
      </c>
      <c r="Q26" s="92">
        <f t="shared" si="4"/>
        <v>82.6</v>
      </c>
      <c r="R26" s="6">
        <v>127</v>
      </c>
      <c r="S26" s="6">
        <v>52</v>
      </c>
      <c r="T26" s="6">
        <v>75</v>
      </c>
      <c r="U26" s="5">
        <v>59.1</v>
      </c>
      <c r="V26" s="11" t="s">
        <v>207</v>
      </c>
      <c r="W26" s="8">
        <v>129</v>
      </c>
      <c r="X26" s="5">
        <v>22.1</v>
      </c>
      <c r="Y26" s="15">
        <v>6.5</v>
      </c>
      <c r="Z26" s="15">
        <v>3.2</v>
      </c>
      <c r="AA26" s="15">
        <f t="shared" si="5"/>
        <v>68.2</v>
      </c>
      <c r="AB26" s="62">
        <v>3</v>
      </c>
      <c r="AC26" s="44" t="s">
        <v>207</v>
      </c>
      <c r="AD26" s="31">
        <v>153</v>
      </c>
      <c r="AE26" s="31">
        <v>153</v>
      </c>
      <c r="AF26" s="5">
        <v>3.9</v>
      </c>
      <c r="AG26" s="44">
        <v>0</v>
      </c>
      <c r="AH26" s="44">
        <v>1</v>
      </c>
      <c r="AI26" s="44">
        <v>0</v>
      </c>
      <c r="AJ26" s="44">
        <v>0</v>
      </c>
      <c r="AK26" s="44">
        <v>0</v>
      </c>
      <c r="AL26" s="44">
        <v>0</v>
      </c>
      <c r="AM26" s="44">
        <v>0</v>
      </c>
      <c r="AN26" s="44">
        <v>0</v>
      </c>
      <c r="AO26" s="44">
        <v>0</v>
      </c>
    </row>
    <row r="27" spans="1:41" s="1" customFormat="1" ht="12" customHeight="1">
      <c r="A27" s="24" t="s">
        <v>26</v>
      </c>
      <c r="B27" s="82" t="s">
        <v>443</v>
      </c>
      <c r="C27" s="76">
        <v>25</v>
      </c>
      <c r="D27" s="88">
        <v>52</v>
      </c>
      <c r="E27" s="88">
        <v>158</v>
      </c>
      <c r="F27" s="88">
        <v>2</v>
      </c>
      <c r="G27" s="88">
        <v>5</v>
      </c>
      <c r="H27" s="88">
        <v>0</v>
      </c>
      <c r="I27" s="88">
        <v>8</v>
      </c>
      <c r="J27" s="88">
        <v>135</v>
      </c>
      <c r="K27" s="88">
        <v>6</v>
      </c>
      <c r="L27" s="88">
        <v>2</v>
      </c>
      <c r="M27" s="92">
        <f t="shared" si="0"/>
        <v>24.4</v>
      </c>
      <c r="N27" s="92">
        <f t="shared" si="1"/>
        <v>3.2</v>
      </c>
      <c r="O27" s="92">
        <f t="shared" si="2"/>
        <v>0</v>
      </c>
      <c r="P27" s="92">
        <f t="shared" si="3"/>
        <v>5.0999999999999996</v>
      </c>
      <c r="Q27" s="92">
        <f t="shared" si="4"/>
        <v>85.4</v>
      </c>
      <c r="R27" s="6">
        <v>213</v>
      </c>
      <c r="S27" s="6">
        <v>107</v>
      </c>
      <c r="T27" s="6">
        <v>106</v>
      </c>
      <c r="U27" s="5">
        <v>49.8</v>
      </c>
      <c r="V27" s="11" t="s">
        <v>206</v>
      </c>
      <c r="W27" s="8">
        <v>101</v>
      </c>
      <c r="X27" s="5">
        <v>23.9</v>
      </c>
      <c r="Y27" s="15">
        <v>7.9</v>
      </c>
      <c r="Z27" s="15">
        <v>3.3</v>
      </c>
      <c r="AA27" s="15">
        <f t="shared" si="5"/>
        <v>64.900000000000006</v>
      </c>
      <c r="AB27" s="62">
        <v>2</v>
      </c>
      <c r="AC27" s="44" t="s">
        <v>303</v>
      </c>
      <c r="AD27" s="31">
        <v>160</v>
      </c>
      <c r="AE27" s="31">
        <v>158</v>
      </c>
      <c r="AF27" s="5">
        <v>4.3</v>
      </c>
      <c r="AG27" s="44">
        <v>0</v>
      </c>
      <c r="AH27" s="44">
        <v>1</v>
      </c>
      <c r="AI27" s="44">
        <v>0</v>
      </c>
      <c r="AJ27" s="44">
        <v>0</v>
      </c>
      <c r="AK27" s="44">
        <v>0</v>
      </c>
      <c r="AL27" s="44">
        <v>0</v>
      </c>
      <c r="AM27" s="44">
        <v>0</v>
      </c>
      <c r="AN27" s="44">
        <v>0</v>
      </c>
      <c r="AO27" s="44">
        <v>0</v>
      </c>
    </row>
    <row r="28" spans="1:41" s="1" customFormat="1" ht="12" customHeight="1">
      <c r="A28" s="24" t="s">
        <v>27</v>
      </c>
      <c r="B28" s="82" t="s">
        <v>304</v>
      </c>
      <c r="C28" s="76">
        <v>26</v>
      </c>
      <c r="D28" s="89">
        <v>123</v>
      </c>
      <c r="E28" s="89">
        <v>271</v>
      </c>
      <c r="F28" s="89">
        <v>2</v>
      </c>
      <c r="G28" s="89">
        <v>34</v>
      </c>
      <c r="H28" s="89">
        <v>11</v>
      </c>
      <c r="I28" s="89">
        <v>11</v>
      </c>
      <c r="J28" s="89">
        <v>200</v>
      </c>
      <c r="K28" s="89">
        <v>8</v>
      </c>
      <c r="L28" s="89">
        <v>5</v>
      </c>
      <c r="M28" s="92">
        <f t="shared" si="0"/>
        <v>29.4</v>
      </c>
      <c r="N28" s="92">
        <f t="shared" si="1"/>
        <v>12.5</v>
      </c>
      <c r="O28" s="92">
        <f t="shared" si="2"/>
        <v>4.0999999999999996</v>
      </c>
      <c r="P28" s="92">
        <f t="shared" si="3"/>
        <v>4.0999999999999996</v>
      </c>
      <c r="Q28" s="92">
        <f t="shared" si="4"/>
        <v>73.8</v>
      </c>
      <c r="R28" s="6">
        <v>419</v>
      </c>
      <c r="S28" s="6">
        <v>187</v>
      </c>
      <c r="T28" s="6">
        <v>232</v>
      </c>
      <c r="U28" s="5">
        <v>55.4</v>
      </c>
      <c r="V28" s="11" t="s">
        <v>222</v>
      </c>
      <c r="W28" s="8">
        <v>94</v>
      </c>
      <c r="X28" s="5">
        <v>20.7</v>
      </c>
      <c r="Y28" s="15">
        <v>5.8</v>
      </c>
      <c r="Z28" s="15">
        <v>2.6</v>
      </c>
      <c r="AA28" s="15">
        <f t="shared" si="5"/>
        <v>70.900000000000006</v>
      </c>
      <c r="AB28" s="62">
        <v>2</v>
      </c>
      <c r="AC28" s="44" t="s">
        <v>304</v>
      </c>
      <c r="AD28" s="31">
        <v>156</v>
      </c>
      <c r="AE28" s="31">
        <v>156</v>
      </c>
      <c r="AF28" s="5">
        <v>4</v>
      </c>
      <c r="AG28" s="44">
        <v>0</v>
      </c>
      <c r="AH28" s="44">
        <v>1</v>
      </c>
      <c r="AI28" s="44">
        <v>0</v>
      </c>
      <c r="AJ28" s="44">
        <v>0</v>
      </c>
      <c r="AK28" s="44">
        <v>0</v>
      </c>
      <c r="AL28" s="44">
        <v>0</v>
      </c>
      <c r="AM28" s="44">
        <v>0</v>
      </c>
      <c r="AN28" s="44">
        <v>0</v>
      </c>
      <c r="AO28" s="44">
        <v>0</v>
      </c>
    </row>
    <row r="29" spans="1:41" s="1" customFormat="1" ht="12" customHeight="1">
      <c r="A29" s="24" t="s">
        <v>28</v>
      </c>
      <c r="B29" s="82" t="s">
        <v>208</v>
      </c>
      <c r="C29" s="76">
        <v>27</v>
      </c>
      <c r="D29" s="88">
        <v>91</v>
      </c>
      <c r="E29" s="88">
        <v>340</v>
      </c>
      <c r="F29" s="88">
        <v>0</v>
      </c>
      <c r="G29" s="88">
        <v>42</v>
      </c>
      <c r="H29" s="88">
        <v>17</v>
      </c>
      <c r="I29" s="88">
        <v>31</v>
      </c>
      <c r="J29" s="88">
        <v>233</v>
      </c>
      <c r="K29" s="88">
        <v>9</v>
      </c>
      <c r="L29" s="88">
        <v>8</v>
      </c>
      <c r="M29" s="92">
        <f t="shared" si="0"/>
        <v>20.5</v>
      </c>
      <c r="N29" s="92">
        <f t="shared" si="1"/>
        <v>12.4</v>
      </c>
      <c r="O29" s="92">
        <f t="shared" si="2"/>
        <v>5</v>
      </c>
      <c r="P29" s="92">
        <f t="shared" si="3"/>
        <v>9.1</v>
      </c>
      <c r="Q29" s="92">
        <f t="shared" si="4"/>
        <v>68.5</v>
      </c>
      <c r="R29" s="6">
        <v>444</v>
      </c>
      <c r="S29" s="6">
        <v>203</v>
      </c>
      <c r="T29" s="6">
        <v>241</v>
      </c>
      <c r="U29" s="5">
        <v>54.3</v>
      </c>
      <c r="V29" s="11" t="s">
        <v>208</v>
      </c>
      <c r="W29" s="8">
        <v>126</v>
      </c>
      <c r="X29" s="5">
        <v>22.1</v>
      </c>
      <c r="Y29" s="15">
        <v>6.2</v>
      </c>
      <c r="Z29" s="15">
        <v>2.7</v>
      </c>
      <c r="AA29" s="15">
        <f t="shared" si="5"/>
        <v>69</v>
      </c>
      <c r="AB29" s="62">
        <v>5</v>
      </c>
      <c r="AC29" s="44" t="s">
        <v>208</v>
      </c>
      <c r="AD29" s="31">
        <v>155</v>
      </c>
      <c r="AE29" s="31">
        <v>156</v>
      </c>
      <c r="AF29" s="5">
        <v>3.9</v>
      </c>
      <c r="AG29" s="44">
        <v>0</v>
      </c>
      <c r="AH29" s="44">
        <v>1</v>
      </c>
      <c r="AI29" s="44">
        <v>0</v>
      </c>
      <c r="AJ29" s="44">
        <v>0</v>
      </c>
      <c r="AK29" s="44">
        <v>0</v>
      </c>
      <c r="AL29" s="44">
        <v>0</v>
      </c>
      <c r="AM29" s="44">
        <v>0</v>
      </c>
      <c r="AN29" s="44">
        <v>0</v>
      </c>
      <c r="AO29" s="44">
        <v>0</v>
      </c>
    </row>
    <row r="30" spans="1:41" s="1" customFormat="1" ht="12" customHeight="1">
      <c r="A30" s="24" t="s">
        <v>29</v>
      </c>
      <c r="B30" s="82" t="s">
        <v>444</v>
      </c>
      <c r="C30" s="76">
        <v>28</v>
      </c>
      <c r="D30" s="88">
        <v>97</v>
      </c>
      <c r="E30" s="88">
        <v>325</v>
      </c>
      <c r="F30" s="88">
        <v>0</v>
      </c>
      <c r="G30" s="88">
        <v>31</v>
      </c>
      <c r="H30" s="88">
        <v>25</v>
      </c>
      <c r="I30" s="88">
        <v>25</v>
      </c>
      <c r="J30" s="88">
        <v>235</v>
      </c>
      <c r="K30" s="88">
        <v>5</v>
      </c>
      <c r="L30" s="88">
        <v>4</v>
      </c>
      <c r="M30" s="92">
        <f t="shared" si="0"/>
        <v>21.1</v>
      </c>
      <c r="N30" s="92">
        <f t="shared" si="1"/>
        <v>9.5</v>
      </c>
      <c r="O30" s="92">
        <f t="shared" si="2"/>
        <v>7.7</v>
      </c>
      <c r="P30" s="92">
        <f t="shared" si="3"/>
        <v>7.7</v>
      </c>
      <c r="Q30" s="92">
        <f t="shared" si="4"/>
        <v>72.3</v>
      </c>
      <c r="R30" s="6">
        <v>459</v>
      </c>
      <c r="S30" s="6">
        <v>188</v>
      </c>
      <c r="T30" s="6">
        <v>270</v>
      </c>
      <c r="U30" s="5">
        <v>58.8</v>
      </c>
      <c r="V30" s="11" t="s">
        <v>198</v>
      </c>
      <c r="W30" s="8">
        <v>96</v>
      </c>
      <c r="X30" s="5">
        <v>23.7</v>
      </c>
      <c r="Y30" s="15">
        <v>7.4</v>
      </c>
      <c r="Z30" s="15">
        <v>3.5</v>
      </c>
      <c r="AA30" s="15">
        <f t="shared" si="5"/>
        <v>65.400000000000006</v>
      </c>
      <c r="AB30" s="62">
        <v>2</v>
      </c>
      <c r="AC30" s="44" t="s">
        <v>305</v>
      </c>
      <c r="AD30" s="31">
        <v>154</v>
      </c>
      <c r="AE30" s="31">
        <v>153</v>
      </c>
      <c r="AF30" s="5">
        <v>3.9</v>
      </c>
      <c r="AG30" s="44">
        <v>0</v>
      </c>
      <c r="AH30" s="44">
        <v>1</v>
      </c>
      <c r="AI30" s="44">
        <v>0</v>
      </c>
      <c r="AJ30" s="44">
        <v>0</v>
      </c>
      <c r="AK30" s="44">
        <v>0</v>
      </c>
      <c r="AL30" s="44">
        <v>0</v>
      </c>
      <c r="AM30" s="44">
        <v>0</v>
      </c>
      <c r="AN30" s="44">
        <v>0</v>
      </c>
      <c r="AO30" s="44">
        <v>0</v>
      </c>
    </row>
    <row r="31" spans="1:41" s="1" customFormat="1" ht="12" customHeight="1">
      <c r="A31" s="24" t="s">
        <v>30</v>
      </c>
      <c r="B31" s="82" t="s">
        <v>445</v>
      </c>
      <c r="C31" s="76">
        <v>29</v>
      </c>
      <c r="D31" s="88">
        <v>187</v>
      </c>
      <c r="E31" s="88">
        <v>498</v>
      </c>
      <c r="F31" s="88">
        <v>0</v>
      </c>
      <c r="G31" s="88">
        <v>54</v>
      </c>
      <c r="H31" s="88">
        <v>23</v>
      </c>
      <c r="I31" s="88">
        <v>35</v>
      </c>
      <c r="J31" s="88">
        <v>365</v>
      </c>
      <c r="K31" s="88">
        <v>15</v>
      </c>
      <c r="L31" s="88">
        <v>6</v>
      </c>
      <c r="M31" s="92">
        <f t="shared" si="0"/>
        <v>26.1</v>
      </c>
      <c r="N31" s="92">
        <f t="shared" si="1"/>
        <v>10.8</v>
      </c>
      <c r="O31" s="92">
        <f t="shared" si="2"/>
        <v>4.5999999999999996</v>
      </c>
      <c r="P31" s="92">
        <f t="shared" si="3"/>
        <v>7</v>
      </c>
      <c r="Q31" s="92">
        <f t="shared" si="4"/>
        <v>73.3</v>
      </c>
      <c r="R31" s="6">
        <v>717</v>
      </c>
      <c r="S31" s="6">
        <v>327</v>
      </c>
      <c r="T31" s="6">
        <v>390</v>
      </c>
      <c r="U31" s="5">
        <v>54.4</v>
      </c>
      <c r="V31" s="11" t="s">
        <v>197</v>
      </c>
      <c r="W31" s="8">
        <v>89</v>
      </c>
      <c r="X31" s="5">
        <v>21.3</v>
      </c>
      <c r="Y31" s="15">
        <v>6.3</v>
      </c>
      <c r="Z31" s="15">
        <v>2.6</v>
      </c>
      <c r="AA31" s="15">
        <f t="shared" si="5"/>
        <v>69.8</v>
      </c>
      <c r="AB31" s="62">
        <v>2</v>
      </c>
      <c r="AC31" s="44" t="s">
        <v>306</v>
      </c>
      <c r="AD31" s="31">
        <v>155</v>
      </c>
      <c r="AE31" s="31">
        <v>156</v>
      </c>
      <c r="AF31" s="5">
        <v>3.9</v>
      </c>
      <c r="AG31" s="44">
        <v>0</v>
      </c>
      <c r="AH31" s="44">
        <v>1</v>
      </c>
      <c r="AI31" s="44">
        <v>0</v>
      </c>
      <c r="AJ31" s="44">
        <v>0</v>
      </c>
      <c r="AK31" s="44">
        <v>0</v>
      </c>
      <c r="AL31" s="44">
        <v>0</v>
      </c>
      <c r="AM31" s="44">
        <v>0</v>
      </c>
      <c r="AN31" s="44">
        <v>0</v>
      </c>
      <c r="AO31" s="44">
        <v>0</v>
      </c>
    </row>
    <row r="32" spans="1:41" s="1" customFormat="1" ht="12" customHeight="1">
      <c r="A32" s="24" t="s">
        <v>31</v>
      </c>
      <c r="B32" s="82" t="s">
        <v>446</v>
      </c>
      <c r="C32" s="76">
        <v>30</v>
      </c>
      <c r="D32" s="88">
        <v>166</v>
      </c>
      <c r="E32" s="88">
        <v>742</v>
      </c>
      <c r="F32" s="88">
        <v>1</v>
      </c>
      <c r="G32" s="88">
        <v>96</v>
      </c>
      <c r="H32" s="88">
        <v>32</v>
      </c>
      <c r="I32" s="88">
        <v>49</v>
      </c>
      <c r="J32" s="88">
        <v>535</v>
      </c>
      <c r="K32" s="88">
        <v>17</v>
      </c>
      <c r="L32" s="88">
        <v>12</v>
      </c>
      <c r="M32" s="92">
        <f t="shared" si="0"/>
        <v>17.3</v>
      </c>
      <c r="N32" s="92">
        <f t="shared" si="1"/>
        <v>12.9</v>
      </c>
      <c r="O32" s="92">
        <f t="shared" si="2"/>
        <v>4.3</v>
      </c>
      <c r="P32" s="92">
        <f t="shared" si="3"/>
        <v>6.6</v>
      </c>
      <c r="Q32" s="92">
        <f t="shared" si="4"/>
        <v>72.099999999999994</v>
      </c>
      <c r="R32" s="6">
        <v>957</v>
      </c>
      <c r="S32" s="6">
        <v>484</v>
      </c>
      <c r="T32" s="6">
        <v>473</v>
      </c>
      <c r="U32" s="5">
        <v>49.4</v>
      </c>
      <c r="V32" s="11" t="s">
        <v>211</v>
      </c>
      <c r="W32" s="8">
        <v>159</v>
      </c>
      <c r="X32" s="5">
        <v>22.7</v>
      </c>
      <c r="Y32" s="15">
        <v>6.8</v>
      </c>
      <c r="Z32" s="15">
        <v>3.4</v>
      </c>
      <c r="AA32" s="15">
        <f t="shared" si="5"/>
        <v>67.099999999999994</v>
      </c>
      <c r="AB32" s="62">
        <v>2</v>
      </c>
      <c r="AC32" s="44" t="s">
        <v>211</v>
      </c>
      <c r="AD32" s="31">
        <v>157</v>
      </c>
      <c r="AE32" s="31">
        <v>156</v>
      </c>
      <c r="AF32" s="5">
        <v>4.0999999999999996</v>
      </c>
      <c r="AG32" s="44">
        <v>0</v>
      </c>
      <c r="AH32" s="44">
        <v>1</v>
      </c>
      <c r="AI32" s="44">
        <v>0</v>
      </c>
      <c r="AJ32" s="44">
        <v>0</v>
      </c>
      <c r="AK32" s="44">
        <v>0</v>
      </c>
      <c r="AL32" s="44">
        <v>0</v>
      </c>
      <c r="AM32" s="44">
        <v>0</v>
      </c>
      <c r="AN32" s="44">
        <v>0</v>
      </c>
      <c r="AO32" s="44">
        <v>0</v>
      </c>
    </row>
    <row r="33" spans="1:41" s="1" customFormat="1" ht="12" customHeight="1">
      <c r="A33" s="24" t="s">
        <v>32</v>
      </c>
      <c r="B33" s="82" t="s">
        <v>307</v>
      </c>
      <c r="C33" s="76">
        <v>31</v>
      </c>
      <c r="D33" s="88">
        <v>48</v>
      </c>
      <c r="E33" s="88">
        <v>109</v>
      </c>
      <c r="F33" s="88">
        <v>0</v>
      </c>
      <c r="G33" s="88">
        <v>10</v>
      </c>
      <c r="H33" s="88">
        <v>6</v>
      </c>
      <c r="I33" s="88">
        <v>4</v>
      </c>
      <c r="J33" s="88">
        <v>89</v>
      </c>
      <c r="K33" s="88">
        <v>0</v>
      </c>
      <c r="L33" s="88">
        <v>0</v>
      </c>
      <c r="M33" s="92">
        <f t="shared" si="0"/>
        <v>29.3</v>
      </c>
      <c r="N33" s="92">
        <f t="shared" si="1"/>
        <v>9.1999999999999993</v>
      </c>
      <c r="O33" s="92">
        <f t="shared" si="2"/>
        <v>5.5</v>
      </c>
      <c r="P33" s="92">
        <f t="shared" si="3"/>
        <v>3.7</v>
      </c>
      <c r="Q33" s="92">
        <f t="shared" si="4"/>
        <v>81.7</v>
      </c>
      <c r="R33" s="6">
        <v>164</v>
      </c>
      <c r="S33" s="6">
        <v>30</v>
      </c>
      <c r="T33" s="6">
        <v>134</v>
      </c>
      <c r="U33" s="5">
        <v>81.7</v>
      </c>
      <c r="V33" s="11" t="s">
        <v>212</v>
      </c>
      <c r="W33" s="8">
        <v>106</v>
      </c>
      <c r="X33" s="5">
        <v>21.6</v>
      </c>
      <c r="Y33" s="15">
        <v>6.1</v>
      </c>
      <c r="Z33" s="15">
        <v>3</v>
      </c>
      <c r="AA33" s="15">
        <f t="shared" si="5"/>
        <v>69.3</v>
      </c>
      <c r="AB33" s="62">
        <v>2</v>
      </c>
      <c r="AC33" s="44" t="s">
        <v>307</v>
      </c>
      <c r="AD33" s="31">
        <v>151</v>
      </c>
      <c r="AE33" s="31">
        <v>150</v>
      </c>
      <c r="AF33" s="5">
        <v>3.8</v>
      </c>
      <c r="AG33" s="44">
        <v>0</v>
      </c>
      <c r="AH33" s="44">
        <v>1</v>
      </c>
      <c r="AI33" s="44">
        <v>0</v>
      </c>
      <c r="AJ33" s="44">
        <v>0</v>
      </c>
      <c r="AK33" s="44">
        <v>0</v>
      </c>
      <c r="AL33" s="44">
        <v>0</v>
      </c>
      <c r="AM33" s="44">
        <v>0</v>
      </c>
      <c r="AN33" s="44">
        <v>0</v>
      </c>
      <c r="AO33" s="44">
        <v>0</v>
      </c>
    </row>
    <row r="34" spans="1:41" s="1" customFormat="1" ht="12" customHeight="1">
      <c r="A34" s="24" t="s">
        <v>33</v>
      </c>
      <c r="B34" s="82" t="s">
        <v>447</v>
      </c>
      <c r="C34" s="76">
        <v>32</v>
      </c>
      <c r="D34" s="88">
        <v>76</v>
      </c>
      <c r="E34" s="88">
        <v>197</v>
      </c>
      <c r="F34" s="88">
        <v>1</v>
      </c>
      <c r="G34" s="88">
        <v>25</v>
      </c>
      <c r="H34" s="88">
        <v>15</v>
      </c>
      <c r="I34" s="88">
        <v>10</v>
      </c>
      <c r="J34" s="88">
        <v>138</v>
      </c>
      <c r="K34" s="88">
        <v>5</v>
      </c>
      <c r="L34" s="88">
        <v>3</v>
      </c>
      <c r="M34" s="92">
        <f t="shared" si="0"/>
        <v>25.2</v>
      </c>
      <c r="N34" s="92">
        <f t="shared" si="1"/>
        <v>12.7</v>
      </c>
      <c r="O34" s="92">
        <f t="shared" si="2"/>
        <v>7.6</v>
      </c>
      <c r="P34" s="92">
        <f t="shared" si="3"/>
        <v>5.0999999999999996</v>
      </c>
      <c r="Q34" s="92">
        <f t="shared" si="4"/>
        <v>70.099999999999994</v>
      </c>
      <c r="R34" s="6">
        <v>302</v>
      </c>
      <c r="S34" s="6">
        <v>144</v>
      </c>
      <c r="T34" s="6">
        <v>158</v>
      </c>
      <c r="U34" s="5">
        <v>52.3</v>
      </c>
      <c r="V34" s="11" t="s">
        <v>213</v>
      </c>
      <c r="W34" s="8">
        <v>128</v>
      </c>
      <c r="X34" s="5">
        <v>23</v>
      </c>
      <c r="Y34" s="15">
        <v>7.6</v>
      </c>
      <c r="Z34" s="15">
        <v>3.5</v>
      </c>
      <c r="AA34" s="15">
        <f t="shared" si="5"/>
        <v>65.900000000000006</v>
      </c>
      <c r="AB34" s="62">
        <v>3</v>
      </c>
      <c r="AC34" s="44" t="s">
        <v>308</v>
      </c>
      <c r="AD34" s="31">
        <v>151</v>
      </c>
      <c r="AE34" s="31">
        <v>155</v>
      </c>
      <c r="AF34" s="5">
        <v>3.6</v>
      </c>
      <c r="AG34" s="44">
        <v>0</v>
      </c>
      <c r="AH34" s="44">
        <v>1</v>
      </c>
      <c r="AI34" s="44">
        <v>0</v>
      </c>
      <c r="AJ34" s="44">
        <v>0</v>
      </c>
      <c r="AK34" s="44">
        <v>0</v>
      </c>
      <c r="AL34" s="44">
        <v>0</v>
      </c>
      <c r="AM34" s="44">
        <v>0</v>
      </c>
      <c r="AN34" s="44">
        <v>0</v>
      </c>
      <c r="AO34" s="44">
        <v>0</v>
      </c>
    </row>
    <row r="35" spans="1:41" s="1" customFormat="1" ht="12" customHeight="1">
      <c r="A35" s="24" t="s">
        <v>34</v>
      </c>
      <c r="B35" s="82" t="s">
        <v>214</v>
      </c>
      <c r="C35" s="76">
        <v>33</v>
      </c>
      <c r="D35" s="88">
        <v>48</v>
      </c>
      <c r="E35" s="88">
        <v>171</v>
      </c>
      <c r="F35" s="88">
        <v>0</v>
      </c>
      <c r="G35" s="88">
        <v>24</v>
      </c>
      <c r="H35" s="88">
        <v>5</v>
      </c>
      <c r="I35" s="88">
        <v>13</v>
      </c>
      <c r="J35" s="88">
        <v>121</v>
      </c>
      <c r="K35" s="88">
        <v>6</v>
      </c>
      <c r="L35" s="88">
        <v>2</v>
      </c>
      <c r="M35" s="92">
        <f t="shared" si="0"/>
        <v>21.1</v>
      </c>
      <c r="N35" s="92">
        <f t="shared" si="1"/>
        <v>14</v>
      </c>
      <c r="O35" s="92">
        <f t="shared" si="2"/>
        <v>2.9</v>
      </c>
      <c r="P35" s="92">
        <f t="shared" si="3"/>
        <v>7.6</v>
      </c>
      <c r="Q35" s="92">
        <f t="shared" si="4"/>
        <v>70.8</v>
      </c>
      <c r="R35" s="6">
        <v>228</v>
      </c>
      <c r="S35" s="6">
        <v>103</v>
      </c>
      <c r="T35" s="6">
        <v>125</v>
      </c>
      <c r="U35" s="5">
        <v>54.8</v>
      </c>
      <c r="V35" s="11" t="s">
        <v>214</v>
      </c>
      <c r="W35" s="8">
        <v>124</v>
      </c>
      <c r="X35" s="5">
        <v>23.4</v>
      </c>
      <c r="Y35" s="15">
        <v>8</v>
      </c>
      <c r="Z35" s="15">
        <v>4.0999999999999996</v>
      </c>
      <c r="AA35" s="15">
        <f t="shared" si="5"/>
        <v>64.5</v>
      </c>
      <c r="AB35" s="62">
        <v>3</v>
      </c>
      <c r="AC35" s="44" t="s">
        <v>214</v>
      </c>
      <c r="AD35" s="31">
        <v>154</v>
      </c>
      <c r="AE35" s="31">
        <v>154</v>
      </c>
      <c r="AF35" s="5">
        <v>4</v>
      </c>
      <c r="AG35" s="44">
        <v>0</v>
      </c>
      <c r="AH35" s="44">
        <v>1</v>
      </c>
      <c r="AI35" s="44">
        <v>0</v>
      </c>
      <c r="AJ35" s="44">
        <v>0</v>
      </c>
      <c r="AK35" s="44">
        <v>0</v>
      </c>
      <c r="AL35" s="44">
        <v>0</v>
      </c>
      <c r="AM35" s="44">
        <v>0</v>
      </c>
      <c r="AN35" s="44">
        <v>0</v>
      </c>
      <c r="AO35" s="44">
        <v>0</v>
      </c>
    </row>
    <row r="36" spans="1:41" s="1" customFormat="1" ht="12" customHeight="1">
      <c r="A36" s="24" t="s">
        <v>35</v>
      </c>
      <c r="B36" s="82" t="s">
        <v>200</v>
      </c>
      <c r="C36" s="76">
        <v>34</v>
      </c>
      <c r="D36" s="88">
        <v>47</v>
      </c>
      <c r="E36" s="88">
        <v>130</v>
      </c>
      <c r="F36" s="88">
        <v>0</v>
      </c>
      <c r="G36" s="88">
        <v>13</v>
      </c>
      <c r="H36" s="88">
        <v>4</v>
      </c>
      <c r="I36" s="88">
        <v>12</v>
      </c>
      <c r="J36" s="88">
        <v>91</v>
      </c>
      <c r="K36" s="88">
        <v>8</v>
      </c>
      <c r="L36" s="88">
        <v>2</v>
      </c>
      <c r="M36" s="92">
        <f t="shared" si="0"/>
        <v>26.4</v>
      </c>
      <c r="N36" s="92">
        <f t="shared" si="1"/>
        <v>10</v>
      </c>
      <c r="O36" s="92">
        <f t="shared" si="2"/>
        <v>3.1</v>
      </c>
      <c r="P36" s="92">
        <f t="shared" si="3"/>
        <v>9.1999999999999993</v>
      </c>
      <c r="Q36" s="92">
        <f t="shared" si="4"/>
        <v>70</v>
      </c>
      <c r="R36" s="6">
        <v>178</v>
      </c>
      <c r="S36" s="6">
        <v>77</v>
      </c>
      <c r="T36" s="6">
        <v>101</v>
      </c>
      <c r="U36" s="5">
        <v>56.7</v>
      </c>
      <c r="V36" s="11" t="s">
        <v>200</v>
      </c>
      <c r="W36" s="8">
        <v>98</v>
      </c>
      <c r="X36" s="5">
        <v>23.3</v>
      </c>
      <c r="Y36" s="15">
        <v>7.5</v>
      </c>
      <c r="Z36" s="15">
        <v>3.7</v>
      </c>
      <c r="AA36" s="15">
        <f t="shared" si="5"/>
        <v>65.5</v>
      </c>
      <c r="AB36" s="62">
        <v>2</v>
      </c>
      <c r="AC36" s="59" t="s">
        <v>391</v>
      </c>
      <c r="AD36" s="57">
        <v>153</v>
      </c>
      <c r="AE36" s="57">
        <v>154</v>
      </c>
      <c r="AF36" s="14">
        <v>3.9</v>
      </c>
      <c r="AG36" s="44">
        <v>0</v>
      </c>
      <c r="AH36" s="44">
        <v>1</v>
      </c>
      <c r="AI36" s="44">
        <v>0</v>
      </c>
      <c r="AJ36" s="44">
        <v>0</v>
      </c>
      <c r="AK36" s="44">
        <v>0</v>
      </c>
      <c r="AL36" s="44">
        <v>0</v>
      </c>
      <c r="AM36" s="44">
        <v>0</v>
      </c>
      <c r="AN36" s="44">
        <v>0</v>
      </c>
      <c r="AO36" s="44">
        <v>0</v>
      </c>
    </row>
    <row r="37" spans="1:41" s="1" customFormat="1" ht="12" customHeight="1">
      <c r="A37" s="24" t="s">
        <v>36</v>
      </c>
      <c r="B37" s="82" t="s">
        <v>215</v>
      </c>
      <c r="C37" s="76">
        <v>35</v>
      </c>
      <c r="D37" s="89">
        <v>6</v>
      </c>
      <c r="E37" s="89">
        <v>55</v>
      </c>
      <c r="F37" s="89">
        <v>1</v>
      </c>
      <c r="G37" s="89">
        <v>0</v>
      </c>
      <c r="H37" s="89">
        <v>0</v>
      </c>
      <c r="I37" s="89">
        <v>2</v>
      </c>
      <c r="J37" s="89">
        <v>49</v>
      </c>
      <c r="K37" s="89">
        <v>1</v>
      </c>
      <c r="L37" s="89">
        <v>2</v>
      </c>
      <c r="M37" s="92">
        <f t="shared" si="0"/>
        <v>9.1999999999999993</v>
      </c>
      <c r="N37" s="92">
        <f t="shared" si="1"/>
        <v>0</v>
      </c>
      <c r="O37" s="92">
        <f t="shared" si="2"/>
        <v>0</v>
      </c>
      <c r="P37" s="92">
        <f t="shared" si="3"/>
        <v>3.6</v>
      </c>
      <c r="Q37" s="92">
        <f t="shared" si="4"/>
        <v>89.1</v>
      </c>
      <c r="R37" s="6">
        <v>65</v>
      </c>
      <c r="S37" s="6">
        <v>31</v>
      </c>
      <c r="T37" s="6">
        <v>34</v>
      </c>
      <c r="U37" s="5">
        <v>52.3</v>
      </c>
      <c r="V37" s="11" t="s">
        <v>215</v>
      </c>
      <c r="W37" s="8">
        <v>117</v>
      </c>
      <c r="X37" s="5">
        <v>22.5</v>
      </c>
      <c r="Y37" s="15">
        <v>7</v>
      </c>
      <c r="Z37" s="15">
        <v>3.6</v>
      </c>
      <c r="AA37" s="15">
        <f t="shared" si="5"/>
        <v>66.900000000000006</v>
      </c>
      <c r="AB37" s="62">
        <v>3</v>
      </c>
      <c r="AC37" s="44" t="s">
        <v>215</v>
      </c>
      <c r="AD37" s="31">
        <v>154</v>
      </c>
      <c r="AE37" s="31">
        <v>152</v>
      </c>
      <c r="AF37" s="5">
        <v>3.9</v>
      </c>
      <c r="AG37" s="44">
        <v>0</v>
      </c>
      <c r="AH37" s="44">
        <v>1</v>
      </c>
      <c r="AI37" s="44">
        <v>0</v>
      </c>
      <c r="AJ37" s="44">
        <v>0</v>
      </c>
      <c r="AK37" s="44">
        <v>0</v>
      </c>
      <c r="AL37" s="44">
        <v>0</v>
      </c>
      <c r="AM37" s="44">
        <v>0</v>
      </c>
      <c r="AN37" s="44">
        <v>0</v>
      </c>
      <c r="AO37" s="44">
        <v>0</v>
      </c>
    </row>
    <row r="38" spans="1:41" s="1" customFormat="1" ht="12" customHeight="1">
      <c r="A38" s="27" t="s">
        <v>37</v>
      </c>
      <c r="B38" s="84" t="s">
        <v>231</v>
      </c>
      <c r="C38" s="76">
        <v>36</v>
      </c>
      <c r="D38" s="88">
        <v>53</v>
      </c>
      <c r="E38" s="88">
        <v>89</v>
      </c>
      <c r="F38" s="88">
        <v>2</v>
      </c>
      <c r="G38" s="88">
        <v>10</v>
      </c>
      <c r="H38" s="88">
        <v>7</v>
      </c>
      <c r="I38" s="88">
        <v>5</v>
      </c>
      <c r="J38" s="88">
        <v>64</v>
      </c>
      <c r="K38" s="88">
        <v>1</v>
      </c>
      <c r="L38" s="88">
        <v>0</v>
      </c>
      <c r="M38" s="92">
        <f t="shared" si="0"/>
        <v>31.7</v>
      </c>
      <c r="N38" s="92">
        <f t="shared" si="1"/>
        <v>11.2</v>
      </c>
      <c r="O38" s="92">
        <f t="shared" si="2"/>
        <v>7.9</v>
      </c>
      <c r="P38" s="92">
        <f t="shared" si="3"/>
        <v>5.6</v>
      </c>
      <c r="Q38" s="92">
        <f t="shared" si="4"/>
        <v>71.900000000000006</v>
      </c>
      <c r="R38" s="17">
        <v>167</v>
      </c>
      <c r="S38" s="17">
        <v>76</v>
      </c>
      <c r="T38" s="17">
        <v>91</v>
      </c>
      <c r="U38" s="14">
        <v>54.5</v>
      </c>
      <c r="V38" s="11" t="s">
        <v>231</v>
      </c>
      <c r="W38" s="8">
        <v>99</v>
      </c>
      <c r="X38" s="5">
        <v>20.399999999999999</v>
      </c>
      <c r="Y38" s="15">
        <v>6.8</v>
      </c>
      <c r="Z38" s="15">
        <v>3.6</v>
      </c>
      <c r="AA38" s="15">
        <f t="shared" si="5"/>
        <v>69.2</v>
      </c>
      <c r="AB38" s="62">
        <v>2</v>
      </c>
      <c r="AC38" s="44" t="s">
        <v>309</v>
      </c>
      <c r="AD38" s="31">
        <v>152</v>
      </c>
      <c r="AE38" s="31">
        <v>152</v>
      </c>
      <c r="AF38" s="5">
        <v>3.8</v>
      </c>
      <c r="AG38" s="95">
        <v>0</v>
      </c>
      <c r="AH38" s="95">
        <v>1</v>
      </c>
      <c r="AI38" s="95">
        <v>0</v>
      </c>
      <c r="AJ38" s="95">
        <v>0</v>
      </c>
      <c r="AK38" s="95">
        <v>0</v>
      </c>
      <c r="AL38" s="95">
        <v>0</v>
      </c>
      <c r="AM38" s="95">
        <v>0</v>
      </c>
      <c r="AN38" s="95">
        <v>0</v>
      </c>
      <c r="AO38" s="95">
        <v>0</v>
      </c>
    </row>
    <row r="39" spans="1:41" s="1" customFormat="1" ht="12" customHeight="1">
      <c r="A39" s="24" t="s">
        <v>38</v>
      </c>
      <c r="B39" s="82" t="s">
        <v>448</v>
      </c>
      <c r="C39" s="76">
        <v>37</v>
      </c>
      <c r="D39" s="89">
        <v>34</v>
      </c>
      <c r="E39" s="89">
        <v>53</v>
      </c>
      <c r="F39" s="89">
        <v>2</v>
      </c>
      <c r="G39" s="89">
        <v>3</v>
      </c>
      <c r="H39" s="89">
        <v>4</v>
      </c>
      <c r="I39" s="89">
        <v>3</v>
      </c>
      <c r="J39" s="89">
        <v>40</v>
      </c>
      <c r="K39" s="89">
        <v>0</v>
      </c>
      <c r="L39" s="89">
        <v>1</v>
      </c>
      <c r="M39" s="92">
        <f t="shared" si="0"/>
        <v>36.200000000000003</v>
      </c>
      <c r="N39" s="92">
        <f t="shared" si="1"/>
        <v>5.7</v>
      </c>
      <c r="O39" s="92">
        <f t="shared" si="2"/>
        <v>7.5</v>
      </c>
      <c r="P39" s="92">
        <f t="shared" si="3"/>
        <v>5.7</v>
      </c>
      <c r="Q39" s="92">
        <f t="shared" si="4"/>
        <v>75.5</v>
      </c>
      <c r="R39" s="6">
        <v>94</v>
      </c>
      <c r="S39" s="6">
        <v>52</v>
      </c>
      <c r="T39" s="6">
        <v>42</v>
      </c>
      <c r="U39" s="5">
        <v>44.7</v>
      </c>
      <c r="V39" s="11" t="s">
        <v>248</v>
      </c>
      <c r="W39" s="8">
        <v>91</v>
      </c>
      <c r="X39" s="5">
        <v>21.6</v>
      </c>
      <c r="Y39" s="15">
        <v>6.5</v>
      </c>
      <c r="Z39" s="15">
        <v>2.5</v>
      </c>
      <c r="AA39" s="15">
        <f t="shared" si="5"/>
        <v>69.400000000000006</v>
      </c>
      <c r="AB39" s="62">
        <v>2</v>
      </c>
      <c r="AC39" s="44" t="s">
        <v>310</v>
      </c>
      <c r="AD39" s="31">
        <v>149</v>
      </c>
      <c r="AE39" s="31">
        <v>155</v>
      </c>
      <c r="AF39" s="5">
        <v>3.3</v>
      </c>
      <c r="AG39" s="95">
        <v>0</v>
      </c>
      <c r="AH39" s="95">
        <v>1</v>
      </c>
      <c r="AI39" s="95">
        <v>0</v>
      </c>
      <c r="AJ39" s="95">
        <v>0</v>
      </c>
      <c r="AK39" s="95">
        <v>0</v>
      </c>
      <c r="AL39" s="95">
        <v>0</v>
      </c>
      <c r="AM39" s="95">
        <v>0</v>
      </c>
      <c r="AN39" s="95">
        <v>0</v>
      </c>
      <c r="AO39" s="95">
        <v>0</v>
      </c>
    </row>
    <row r="40" spans="1:41" s="1" customFormat="1" ht="12" customHeight="1">
      <c r="A40" s="24" t="s">
        <v>39</v>
      </c>
      <c r="B40" s="82" t="s">
        <v>449</v>
      </c>
      <c r="C40" s="76">
        <v>38</v>
      </c>
      <c r="D40" s="88">
        <v>37</v>
      </c>
      <c r="E40" s="88">
        <v>266</v>
      </c>
      <c r="F40" s="88">
        <v>2</v>
      </c>
      <c r="G40" s="88">
        <v>31</v>
      </c>
      <c r="H40" s="88">
        <v>44</v>
      </c>
      <c r="I40" s="88">
        <v>17</v>
      </c>
      <c r="J40" s="88">
        <v>163</v>
      </c>
      <c r="K40" s="88">
        <v>5</v>
      </c>
      <c r="L40" s="88">
        <v>4</v>
      </c>
      <c r="M40" s="92">
        <f t="shared" si="0"/>
        <v>11.3</v>
      </c>
      <c r="N40" s="92">
        <f t="shared" si="1"/>
        <v>11.7</v>
      </c>
      <c r="O40" s="92">
        <f t="shared" si="2"/>
        <v>16.5</v>
      </c>
      <c r="P40" s="92">
        <f t="shared" si="3"/>
        <v>6.4</v>
      </c>
      <c r="Q40" s="92">
        <f t="shared" si="4"/>
        <v>61.3</v>
      </c>
      <c r="R40" s="6">
        <v>326</v>
      </c>
      <c r="S40" s="6">
        <v>89</v>
      </c>
      <c r="T40" s="6">
        <v>237</v>
      </c>
      <c r="U40" s="5">
        <v>72.7</v>
      </c>
      <c r="V40" s="11" t="s">
        <v>217</v>
      </c>
      <c r="W40" s="8">
        <v>178</v>
      </c>
      <c r="X40" s="5">
        <v>23</v>
      </c>
      <c r="Y40" s="15">
        <v>7.6</v>
      </c>
      <c r="Z40" s="15">
        <v>3.6</v>
      </c>
      <c r="AA40" s="15">
        <f t="shared" si="5"/>
        <v>65.8</v>
      </c>
      <c r="AB40" s="63">
        <v>6</v>
      </c>
      <c r="AC40" s="64" t="s">
        <v>399</v>
      </c>
      <c r="AD40" s="5">
        <f>SUMPRODUCT('Sheet 3'!V46:V47,'Sheet 3'!$Y46:$Y47)/SUM('Sheet 3'!$Y46:$Y47)</f>
        <v>152</v>
      </c>
      <c r="AE40" s="5">
        <f>SUMPRODUCT('Sheet 3'!W46:W47,'Sheet 3'!$Y46:$Y47)/SUM('Sheet 3'!$Y46:$Y47)</f>
        <v>151</v>
      </c>
      <c r="AF40" s="10">
        <f>SUMPRODUCT('Sheet 3'!X46:X47,'Sheet 3'!$Y46:$Y47)/SUM('Sheet 3'!$Y46:$Y47)</f>
        <v>3.9</v>
      </c>
      <c r="AG40" s="44">
        <v>0</v>
      </c>
      <c r="AH40" s="44">
        <v>0</v>
      </c>
      <c r="AI40" s="44">
        <v>1</v>
      </c>
      <c r="AJ40" s="44">
        <v>0</v>
      </c>
      <c r="AK40" s="44">
        <v>0</v>
      </c>
      <c r="AL40" s="44">
        <v>0</v>
      </c>
      <c r="AM40" s="44">
        <v>0</v>
      </c>
      <c r="AN40" s="44">
        <v>0</v>
      </c>
      <c r="AO40" s="44">
        <v>0</v>
      </c>
    </row>
    <row r="41" spans="1:41" s="1" customFormat="1" ht="12" customHeight="1">
      <c r="A41" s="24" t="s">
        <v>40</v>
      </c>
      <c r="B41" s="82" t="s">
        <v>325</v>
      </c>
      <c r="C41" s="76">
        <v>39</v>
      </c>
      <c r="D41" s="88">
        <v>43</v>
      </c>
      <c r="E41" s="88">
        <v>248</v>
      </c>
      <c r="F41" s="88">
        <v>2</v>
      </c>
      <c r="G41" s="88">
        <v>38</v>
      </c>
      <c r="H41" s="88">
        <v>20</v>
      </c>
      <c r="I41" s="88">
        <v>12</v>
      </c>
      <c r="J41" s="88">
        <v>166</v>
      </c>
      <c r="K41" s="88">
        <v>6</v>
      </c>
      <c r="L41" s="88">
        <v>4</v>
      </c>
      <c r="M41" s="92">
        <f t="shared" si="0"/>
        <v>13.7</v>
      </c>
      <c r="N41" s="92">
        <f t="shared" si="1"/>
        <v>15.3</v>
      </c>
      <c r="O41" s="92">
        <f t="shared" si="2"/>
        <v>8.1</v>
      </c>
      <c r="P41" s="92">
        <f t="shared" si="3"/>
        <v>4.8</v>
      </c>
      <c r="Q41" s="92">
        <f t="shared" si="4"/>
        <v>66.900000000000006</v>
      </c>
      <c r="R41" s="6">
        <v>315</v>
      </c>
      <c r="S41" s="6">
        <v>102</v>
      </c>
      <c r="T41" s="6">
        <v>213</v>
      </c>
      <c r="U41" s="5">
        <v>67.599999999999994</v>
      </c>
      <c r="V41" s="11" t="s">
        <v>226</v>
      </c>
      <c r="W41" s="8">
        <v>127</v>
      </c>
      <c r="X41" s="5">
        <v>22.9</v>
      </c>
      <c r="Y41" s="15">
        <v>7.5</v>
      </c>
      <c r="Z41" s="15">
        <v>3.5</v>
      </c>
      <c r="AA41" s="15">
        <f t="shared" si="5"/>
        <v>66.099999999999994</v>
      </c>
      <c r="AB41" s="62">
        <v>5</v>
      </c>
      <c r="AC41" s="44" t="s">
        <v>325</v>
      </c>
      <c r="AD41" s="31">
        <v>155</v>
      </c>
      <c r="AE41" s="31">
        <v>154</v>
      </c>
      <c r="AF41" s="5">
        <v>4</v>
      </c>
      <c r="AG41" s="44">
        <v>0</v>
      </c>
      <c r="AH41" s="44">
        <v>0</v>
      </c>
      <c r="AI41" s="44">
        <v>1</v>
      </c>
      <c r="AJ41" s="44">
        <v>0</v>
      </c>
      <c r="AK41" s="44">
        <v>0</v>
      </c>
      <c r="AL41" s="44">
        <v>0</v>
      </c>
      <c r="AM41" s="44">
        <v>0</v>
      </c>
      <c r="AN41" s="44">
        <v>0</v>
      </c>
      <c r="AO41" s="44">
        <v>0</v>
      </c>
    </row>
    <row r="42" spans="1:41" s="1" customFormat="1" ht="12" customHeight="1">
      <c r="A42" s="24" t="s">
        <v>41</v>
      </c>
      <c r="B42" s="82" t="s">
        <v>450</v>
      </c>
      <c r="C42" s="76">
        <v>40</v>
      </c>
      <c r="D42" s="88">
        <v>22</v>
      </c>
      <c r="E42" s="88">
        <v>56</v>
      </c>
      <c r="F42" s="88">
        <v>0</v>
      </c>
      <c r="G42" s="88">
        <v>7</v>
      </c>
      <c r="H42" s="88">
        <v>10</v>
      </c>
      <c r="I42" s="88">
        <v>2</v>
      </c>
      <c r="J42" s="88">
        <v>35</v>
      </c>
      <c r="K42" s="88">
        <v>1</v>
      </c>
      <c r="L42" s="88">
        <v>1</v>
      </c>
      <c r="M42" s="92">
        <f t="shared" si="0"/>
        <v>25.6</v>
      </c>
      <c r="N42" s="92">
        <f t="shared" si="1"/>
        <v>12.5</v>
      </c>
      <c r="O42" s="92">
        <f t="shared" si="2"/>
        <v>17.899999999999999</v>
      </c>
      <c r="P42" s="92">
        <f t="shared" si="3"/>
        <v>3.6</v>
      </c>
      <c r="Q42" s="92">
        <f t="shared" si="4"/>
        <v>62.5</v>
      </c>
      <c r="R42" s="6">
        <v>86</v>
      </c>
      <c r="S42" s="6">
        <v>30</v>
      </c>
      <c r="T42" s="6">
        <v>56</v>
      </c>
      <c r="U42" s="5">
        <v>65.099999999999994</v>
      </c>
      <c r="V42" s="42" t="s">
        <v>264</v>
      </c>
      <c r="W42" s="8" t="s">
        <v>265</v>
      </c>
      <c r="X42" s="10">
        <f>AVERAGE(Sheet1!Q46:Q47)</f>
        <v>22.8</v>
      </c>
      <c r="Y42" s="10">
        <f>AVERAGE(Sheet1!R46:R47)</f>
        <v>7.25</v>
      </c>
      <c r="Z42" s="10">
        <f>AVERAGE(Sheet1!S46:S47)</f>
        <v>3.1</v>
      </c>
      <c r="AA42" s="15">
        <f t="shared" si="5"/>
        <v>66.900000000000006</v>
      </c>
      <c r="AB42" s="62">
        <v>5</v>
      </c>
      <c r="AC42" s="44" t="s">
        <v>382</v>
      </c>
      <c r="AD42" s="31">
        <v>148</v>
      </c>
      <c r="AE42" s="31">
        <v>148</v>
      </c>
      <c r="AF42" s="5">
        <v>3.6</v>
      </c>
      <c r="AG42" s="44">
        <v>0</v>
      </c>
      <c r="AH42" s="44">
        <v>0</v>
      </c>
      <c r="AI42" s="44">
        <v>1</v>
      </c>
      <c r="AJ42" s="44">
        <v>0</v>
      </c>
      <c r="AK42" s="44">
        <v>0</v>
      </c>
      <c r="AL42" s="44">
        <v>0</v>
      </c>
      <c r="AM42" s="44">
        <v>0</v>
      </c>
      <c r="AN42" s="44">
        <v>0</v>
      </c>
      <c r="AO42" s="44">
        <v>0</v>
      </c>
    </row>
    <row r="43" spans="1:41" s="1" customFormat="1" ht="12" customHeight="1">
      <c r="A43" s="24" t="s">
        <v>42</v>
      </c>
      <c r="B43" s="82" t="s">
        <v>328</v>
      </c>
      <c r="C43" s="76">
        <v>41</v>
      </c>
      <c r="D43" s="88">
        <v>38</v>
      </c>
      <c r="E43" s="88">
        <v>150</v>
      </c>
      <c r="F43" s="88">
        <v>1</v>
      </c>
      <c r="G43" s="88">
        <v>6</v>
      </c>
      <c r="H43" s="88">
        <v>5</v>
      </c>
      <c r="I43" s="88">
        <v>6</v>
      </c>
      <c r="J43" s="88">
        <v>126</v>
      </c>
      <c r="K43" s="88">
        <v>3</v>
      </c>
      <c r="L43" s="88">
        <v>3</v>
      </c>
      <c r="M43" s="92">
        <f t="shared" si="0"/>
        <v>19.2</v>
      </c>
      <c r="N43" s="92">
        <f t="shared" si="1"/>
        <v>4</v>
      </c>
      <c r="O43" s="92">
        <f t="shared" si="2"/>
        <v>3.3</v>
      </c>
      <c r="P43" s="92">
        <f t="shared" si="3"/>
        <v>4</v>
      </c>
      <c r="Q43" s="92">
        <f t="shared" si="4"/>
        <v>84</v>
      </c>
      <c r="R43" s="6">
        <v>198</v>
      </c>
      <c r="S43" s="6">
        <v>117</v>
      </c>
      <c r="T43" s="6">
        <v>81</v>
      </c>
      <c r="U43" s="5">
        <v>40.9</v>
      </c>
      <c r="V43" s="11" t="s">
        <v>229</v>
      </c>
      <c r="W43" s="8">
        <v>152</v>
      </c>
      <c r="X43" s="5">
        <v>22.9</v>
      </c>
      <c r="Y43" s="15">
        <v>8.6</v>
      </c>
      <c r="Z43" s="15">
        <v>4</v>
      </c>
      <c r="AA43" s="15">
        <f t="shared" si="5"/>
        <v>64.5</v>
      </c>
      <c r="AB43" s="62">
        <v>5</v>
      </c>
      <c r="AC43" s="44" t="s">
        <v>328</v>
      </c>
      <c r="AD43" s="31">
        <v>149</v>
      </c>
      <c r="AE43" s="31">
        <v>149</v>
      </c>
      <c r="AF43" s="5">
        <v>3.7</v>
      </c>
      <c r="AG43" s="44">
        <v>0</v>
      </c>
      <c r="AH43" s="44">
        <v>0</v>
      </c>
      <c r="AI43" s="44">
        <v>1</v>
      </c>
      <c r="AJ43" s="44">
        <v>0</v>
      </c>
      <c r="AK43" s="44">
        <v>0</v>
      </c>
      <c r="AL43" s="44">
        <v>0</v>
      </c>
      <c r="AM43" s="44">
        <v>0</v>
      </c>
      <c r="AN43" s="44">
        <v>0</v>
      </c>
      <c r="AO43" s="44">
        <v>0</v>
      </c>
    </row>
    <row r="44" spans="1:41" s="1" customFormat="1" ht="12" customHeight="1">
      <c r="A44" s="24" t="s">
        <v>43</v>
      </c>
      <c r="B44" s="82" t="s">
        <v>451</v>
      </c>
      <c r="C44" s="76">
        <v>42</v>
      </c>
      <c r="D44" s="88">
        <v>125</v>
      </c>
      <c r="E44" s="88">
        <v>122</v>
      </c>
      <c r="F44" s="88">
        <v>0</v>
      </c>
      <c r="G44" s="88">
        <v>26</v>
      </c>
      <c r="H44" s="88">
        <v>23</v>
      </c>
      <c r="I44" s="88">
        <v>5</v>
      </c>
      <c r="J44" s="88">
        <v>58</v>
      </c>
      <c r="K44" s="88">
        <v>3</v>
      </c>
      <c r="L44" s="88">
        <v>7</v>
      </c>
      <c r="M44" s="92">
        <f t="shared" si="0"/>
        <v>45.5</v>
      </c>
      <c r="N44" s="92">
        <f t="shared" si="1"/>
        <v>21.3</v>
      </c>
      <c r="O44" s="92">
        <f t="shared" si="2"/>
        <v>18.899999999999999</v>
      </c>
      <c r="P44" s="92">
        <f t="shared" si="3"/>
        <v>4.0999999999999996</v>
      </c>
      <c r="Q44" s="92">
        <f t="shared" si="4"/>
        <v>47.5</v>
      </c>
      <c r="R44" s="6">
        <v>275</v>
      </c>
      <c r="S44" s="6">
        <v>150</v>
      </c>
      <c r="T44" s="6">
        <v>125</v>
      </c>
      <c r="U44" s="5">
        <v>45.5</v>
      </c>
      <c r="V44" s="11" t="s">
        <v>230</v>
      </c>
      <c r="W44" s="8">
        <v>56</v>
      </c>
      <c r="X44" s="5">
        <v>22.8</v>
      </c>
      <c r="Y44" s="15">
        <v>6.9</v>
      </c>
      <c r="Z44" s="15">
        <v>3.3</v>
      </c>
      <c r="AA44" s="15">
        <f t="shared" si="5"/>
        <v>67</v>
      </c>
      <c r="AB44" s="62">
        <v>6</v>
      </c>
      <c r="AC44" s="67" t="s">
        <v>529</v>
      </c>
      <c r="AD44" s="5">
        <f>SUMPRODUCT('Sheet 3'!V51:V52,'Sheet 3'!$Y51:$Y52)/SUM('Sheet 3'!$Y51:$Y52)</f>
        <v>148</v>
      </c>
      <c r="AE44" s="5">
        <f>SUMPRODUCT('Sheet 3'!W51:W52,'Sheet 3'!$Y51:$Y52)/SUM('Sheet 3'!$Y51:$Y52)</f>
        <v>154.30000000000001</v>
      </c>
      <c r="AF44" s="5">
        <f>SUMPRODUCT('Sheet 3'!X51:X52,'Sheet 3'!$Y51:$Y52)/SUM('Sheet 3'!$Y51:$Y52)</f>
        <v>3.3</v>
      </c>
      <c r="AG44" s="44">
        <v>0</v>
      </c>
      <c r="AH44" s="44">
        <v>0</v>
      </c>
      <c r="AI44" s="44">
        <v>1</v>
      </c>
      <c r="AJ44" s="44">
        <v>0</v>
      </c>
      <c r="AK44" s="44">
        <v>0</v>
      </c>
      <c r="AL44" s="44">
        <v>0</v>
      </c>
      <c r="AM44" s="44">
        <v>0</v>
      </c>
      <c r="AN44" s="44">
        <v>0</v>
      </c>
      <c r="AO44" s="44">
        <v>0</v>
      </c>
    </row>
    <row r="45" spans="1:41" s="1" customFormat="1" ht="12" customHeight="1">
      <c r="A45" s="24" t="s">
        <v>44</v>
      </c>
      <c r="B45" s="82" t="s">
        <v>452</v>
      </c>
      <c r="C45" s="76">
        <v>43</v>
      </c>
      <c r="D45" s="88">
        <v>61</v>
      </c>
      <c r="E45" s="88">
        <v>440</v>
      </c>
      <c r="F45" s="88">
        <v>6</v>
      </c>
      <c r="G45" s="88">
        <v>22</v>
      </c>
      <c r="H45" s="88">
        <v>41</v>
      </c>
      <c r="I45" s="88">
        <v>14</v>
      </c>
      <c r="J45" s="88">
        <v>347</v>
      </c>
      <c r="K45" s="88">
        <v>6</v>
      </c>
      <c r="L45" s="88">
        <v>4</v>
      </c>
      <c r="M45" s="92">
        <f t="shared" si="0"/>
        <v>11.5</v>
      </c>
      <c r="N45" s="92">
        <f t="shared" si="1"/>
        <v>5</v>
      </c>
      <c r="O45" s="92">
        <f t="shared" si="2"/>
        <v>9.3000000000000007</v>
      </c>
      <c r="P45" s="92">
        <f t="shared" si="3"/>
        <v>3.2</v>
      </c>
      <c r="Q45" s="92">
        <f t="shared" si="4"/>
        <v>78.900000000000006</v>
      </c>
      <c r="R45" s="6">
        <v>531</v>
      </c>
      <c r="S45" s="6">
        <v>47</v>
      </c>
      <c r="T45" s="6">
        <v>484</v>
      </c>
      <c r="U45" s="5">
        <v>91.1</v>
      </c>
      <c r="V45" s="11" t="s">
        <v>216</v>
      </c>
      <c r="W45" s="8">
        <v>177</v>
      </c>
      <c r="X45" s="5">
        <v>28</v>
      </c>
      <c r="Y45" s="15">
        <v>7.7</v>
      </c>
      <c r="Z45" s="15">
        <v>4.2</v>
      </c>
      <c r="AA45" s="15">
        <f t="shared" si="5"/>
        <v>60.1</v>
      </c>
      <c r="AB45" s="62">
        <v>5</v>
      </c>
      <c r="AC45" s="44" t="s">
        <v>216</v>
      </c>
      <c r="AD45" s="31">
        <v>151</v>
      </c>
      <c r="AE45" s="31">
        <v>148</v>
      </c>
      <c r="AF45" s="5">
        <v>3.7</v>
      </c>
      <c r="AG45" s="44">
        <v>0</v>
      </c>
      <c r="AH45" s="44">
        <v>0</v>
      </c>
      <c r="AI45" s="44">
        <v>1</v>
      </c>
      <c r="AJ45" s="44">
        <v>0</v>
      </c>
      <c r="AK45" s="44">
        <v>0</v>
      </c>
      <c r="AL45" s="44">
        <v>0</v>
      </c>
      <c r="AM45" s="44">
        <v>0</v>
      </c>
      <c r="AN45" s="44">
        <v>0</v>
      </c>
      <c r="AO45" s="44">
        <v>0</v>
      </c>
    </row>
    <row r="46" spans="1:41" s="1" customFormat="1" ht="12" customHeight="1">
      <c r="A46" s="24" t="s">
        <v>45</v>
      </c>
      <c r="B46" s="82" t="s">
        <v>453</v>
      </c>
      <c r="C46" s="76">
        <v>44</v>
      </c>
      <c r="D46" s="88">
        <v>11</v>
      </c>
      <c r="E46" s="88">
        <v>49</v>
      </c>
      <c r="F46" s="88">
        <v>0</v>
      </c>
      <c r="G46" s="88">
        <v>3</v>
      </c>
      <c r="H46" s="88">
        <v>1</v>
      </c>
      <c r="I46" s="88">
        <v>0</v>
      </c>
      <c r="J46" s="88">
        <v>45</v>
      </c>
      <c r="K46" s="88">
        <v>0</v>
      </c>
      <c r="L46" s="88">
        <v>0</v>
      </c>
      <c r="M46" s="92">
        <f t="shared" si="0"/>
        <v>18.3</v>
      </c>
      <c r="N46" s="92">
        <f t="shared" si="1"/>
        <v>6.1</v>
      </c>
      <c r="O46" s="92">
        <f t="shared" si="2"/>
        <v>2</v>
      </c>
      <c r="P46" s="92">
        <f t="shared" si="3"/>
        <v>0</v>
      </c>
      <c r="Q46" s="92">
        <f t="shared" si="4"/>
        <v>91.8</v>
      </c>
      <c r="R46" s="6">
        <v>60</v>
      </c>
      <c r="S46" s="6">
        <v>16</v>
      </c>
      <c r="T46" s="6">
        <v>44</v>
      </c>
      <c r="U46" s="5">
        <v>73.3</v>
      </c>
      <c r="V46" s="11" t="s">
        <v>218</v>
      </c>
      <c r="W46" s="8">
        <v>179</v>
      </c>
      <c r="X46" s="5">
        <v>21</v>
      </c>
      <c r="Y46" s="15">
        <v>6.3</v>
      </c>
      <c r="Z46" s="15">
        <v>3</v>
      </c>
      <c r="AA46" s="15">
        <f t="shared" si="5"/>
        <v>69.7</v>
      </c>
      <c r="AB46" s="62">
        <v>6</v>
      </c>
      <c r="AC46" s="44" t="s">
        <v>329</v>
      </c>
      <c r="AD46" s="31">
        <v>149</v>
      </c>
      <c r="AE46" s="31">
        <v>148</v>
      </c>
      <c r="AF46" s="5">
        <v>3.5</v>
      </c>
      <c r="AG46" s="44">
        <v>0</v>
      </c>
      <c r="AH46" s="44">
        <v>0</v>
      </c>
      <c r="AI46" s="44">
        <v>1</v>
      </c>
      <c r="AJ46" s="44">
        <v>0</v>
      </c>
      <c r="AK46" s="44">
        <v>0</v>
      </c>
      <c r="AL46" s="44">
        <v>0</v>
      </c>
      <c r="AM46" s="44">
        <v>0</v>
      </c>
      <c r="AN46" s="44">
        <v>0</v>
      </c>
      <c r="AO46" s="44">
        <v>0</v>
      </c>
    </row>
    <row r="47" spans="1:41" s="1" customFormat="1" ht="12" customHeight="1">
      <c r="A47" s="24" t="s">
        <v>46</v>
      </c>
      <c r="B47" s="82" t="s">
        <v>454</v>
      </c>
      <c r="C47" s="76">
        <v>45</v>
      </c>
      <c r="D47" s="88">
        <v>22</v>
      </c>
      <c r="E47" s="88">
        <v>36</v>
      </c>
      <c r="F47" s="88">
        <v>0</v>
      </c>
      <c r="G47" s="88">
        <v>3</v>
      </c>
      <c r="H47" s="88">
        <v>1</v>
      </c>
      <c r="I47" s="88">
        <v>1</v>
      </c>
      <c r="J47" s="88">
        <v>31</v>
      </c>
      <c r="K47" s="88">
        <v>0</v>
      </c>
      <c r="L47" s="88">
        <v>0</v>
      </c>
      <c r="M47" s="92">
        <f t="shared" si="0"/>
        <v>36.700000000000003</v>
      </c>
      <c r="N47" s="92">
        <f t="shared" si="1"/>
        <v>8.3000000000000007</v>
      </c>
      <c r="O47" s="92">
        <f t="shared" si="2"/>
        <v>2.8</v>
      </c>
      <c r="P47" s="92">
        <f t="shared" si="3"/>
        <v>2.8</v>
      </c>
      <c r="Q47" s="92">
        <f t="shared" si="4"/>
        <v>86.1</v>
      </c>
      <c r="R47" s="6">
        <v>60</v>
      </c>
      <c r="S47" s="6">
        <v>27</v>
      </c>
      <c r="T47" s="6">
        <v>33</v>
      </c>
      <c r="U47" s="5">
        <v>55</v>
      </c>
      <c r="V47" s="11" t="s">
        <v>219</v>
      </c>
      <c r="W47" s="8">
        <v>116</v>
      </c>
      <c r="X47" s="5">
        <v>21.6</v>
      </c>
      <c r="Y47" s="15">
        <v>6.4</v>
      </c>
      <c r="Z47" s="15">
        <v>3.1</v>
      </c>
      <c r="AA47" s="15">
        <f t="shared" si="5"/>
        <v>68.900000000000006</v>
      </c>
      <c r="AB47" s="62">
        <v>6</v>
      </c>
      <c r="AC47" s="44" t="s">
        <v>330</v>
      </c>
      <c r="AD47" s="31">
        <v>152</v>
      </c>
      <c r="AE47" s="31">
        <v>152</v>
      </c>
      <c r="AF47" s="5">
        <v>3.8</v>
      </c>
      <c r="AG47" s="44">
        <v>0</v>
      </c>
      <c r="AH47" s="44">
        <v>0</v>
      </c>
      <c r="AI47" s="44">
        <v>1</v>
      </c>
      <c r="AJ47" s="44">
        <v>0</v>
      </c>
      <c r="AK47" s="44">
        <v>0</v>
      </c>
      <c r="AL47" s="44">
        <v>0</v>
      </c>
      <c r="AM47" s="44">
        <v>0</v>
      </c>
      <c r="AN47" s="44">
        <v>0</v>
      </c>
      <c r="AO47" s="44">
        <v>0</v>
      </c>
    </row>
    <row r="48" spans="1:41" s="1" customFormat="1" ht="12" customHeight="1">
      <c r="A48" s="24" t="s">
        <v>47</v>
      </c>
      <c r="B48" s="82" t="s">
        <v>331</v>
      </c>
      <c r="C48" s="76">
        <v>46</v>
      </c>
      <c r="D48" s="90">
        <v>81</v>
      </c>
      <c r="E48" s="90">
        <v>198</v>
      </c>
      <c r="F48" s="90">
        <v>0</v>
      </c>
      <c r="G48" s="90">
        <v>12</v>
      </c>
      <c r="H48" s="90">
        <v>3</v>
      </c>
      <c r="I48" s="90">
        <v>11</v>
      </c>
      <c r="J48" s="90">
        <v>166</v>
      </c>
      <c r="K48" s="90">
        <v>4</v>
      </c>
      <c r="L48" s="90">
        <v>2</v>
      </c>
      <c r="M48" s="92">
        <f t="shared" si="0"/>
        <v>28.1</v>
      </c>
      <c r="N48" s="92">
        <f t="shared" si="1"/>
        <v>6.1</v>
      </c>
      <c r="O48" s="92">
        <f t="shared" si="2"/>
        <v>1.5</v>
      </c>
      <c r="P48" s="92">
        <f t="shared" si="3"/>
        <v>5.6</v>
      </c>
      <c r="Q48" s="92">
        <f t="shared" si="4"/>
        <v>83.8</v>
      </c>
      <c r="R48" s="6">
        <v>288</v>
      </c>
      <c r="S48" s="6">
        <v>204</v>
      </c>
      <c r="T48" s="6">
        <v>84</v>
      </c>
      <c r="U48" s="5">
        <v>29.2</v>
      </c>
      <c r="V48" s="11" t="s">
        <v>184</v>
      </c>
      <c r="W48" s="8">
        <v>52</v>
      </c>
      <c r="X48" s="5">
        <v>21.2</v>
      </c>
      <c r="Y48" s="15">
        <v>6.4</v>
      </c>
      <c r="Z48" s="15">
        <v>2.7</v>
      </c>
      <c r="AA48" s="15">
        <f t="shared" si="5"/>
        <v>69.7</v>
      </c>
      <c r="AB48" s="62">
        <v>6</v>
      </c>
      <c r="AC48" s="44" t="s">
        <v>331</v>
      </c>
      <c r="AD48" s="31">
        <v>156</v>
      </c>
      <c r="AE48" s="31">
        <v>160</v>
      </c>
      <c r="AF48" s="5">
        <v>3.9</v>
      </c>
      <c r="AG48" s="44">
        <v>0</v>
      </c>
      <c r="AH48" s="44">
        <v>0</v>
      </c>
      <c r="AI48" s="44">
        <v>0</v>
      </c>
      <c r="AJ48" s="44">
        <v>1</v>
      </c>
      <c r="AK48" s="44">
        <v>0</v>
      </c>
      <c r="AL48" s="44">
        <v>0</v>
      </c>
      <c r="AM48" s="44">
        <v>0</v>
      </c>
      <c r="AN48" s="44">
        <v>0</v>
      </c>
      <c r="AO48" s="44">
        <v>0</v>
      </c>
    </row>
    <row r="49" spans="1:41" s="1" customFormat="1" ht="12" customHeight="1">
      <c r="A49" s="24" t="s">
        <v>48</v>
      </c>
      <c r="B49" s="82" t="s">
        <v>455</v>
      </c>
      <c r="C49" s="76">
        <v>47</v>
      </c>
      <c r="D49" s="90">
        <v>61</v>
      </c>
      <c r="E49" s="90">
        <v>108</v>
      </c>
      <c r="F49" s="90">
        <v>0</v>
      </c>
      <c r="G49" s="90">
        <v>9</v>
      </c>
      <c r="H49" s="90">
        <v>1</v>
      </c>
      <c r="I49" s="90">
        <v>2</v>
      </c>
      <c r="J49" s="90">
        <v>92</v>
      </c>
      <c r="K49" s="90">
        <v>1</v>
      </c>
      <c r="L49" s="90">
        <v>3</v>
      </c>
      <c r="M49" s="92">
        <f t="shared" si="0"/>
        <v>34.299999999999997</v>
      </c>
      <c r="N49" s="92">
        <f t="shared" si="1"/>
        <v>8.3000000000000007</v>
      </c>
      <c r="O49" s="92">
        <f t="shared" si="2"/>
        <v>0.9</v>
      </c>
      <c r="P49" s="92">
        <f t="shared" si="3"/>
        <v>1.9</v>
      </c>
      <c r="Q49" s="92">
        <f t="shared" si="4"/>
        <v>85.2</v>
      </c>
      <c r="R49" s="6">
        <v>178</v>
      </c>
      <c r="S49" s="6">
        <v>123</v>
      </c>
      <c r="T49" s="6">
        <v>55</v>
      </c>
      <c r="U49" s="5">
        <v>30.9</v>
      </c>
      <c r="V49" s="11" t="s">
        <v>232</v>
      </c>
      <c r="W49" s="8">
        <v>77</v>
      </c>
      <c r="X49" s="5">
        <v>22.2</v>
      </c>
      <c r="Y49" s="15">
        <v>7.6</v>
      </c>
      <c r="Z49" s="15">
        <v>3.4</v>
      </c>
      <c r="AA49" s="15">
        <f t="shared" si="5"/>
        <v>66.8</v>
      </c>
      <c r="AB49" s="62">
        <v>4</v>
      </c>
      <c r="AC49" s="67" t="s">
        <v>530</v>
      </c>
      <c r="AD49" s="5">
        <f>SUMPRODUCT('Sheet 3'!V57:V58,'Sheet 3'!$Y57:$Y58)/SUM('Sheet 3'!$Y57:$Y58)</f>
        <v>152.9</v>
      </c>
      <c r="AE49" s="5">
        <f>SUMPRODUCT('Sheet 3'!W57:W58,'Sheet 3'!$Y57:$Y58)/SUM('Sheet 3'!$Y57:$Y58)</f>
        <v>155.9</v>
      </c>
      <c r="AF49" s="31">
        <f>SUMPRODUCT('Sheet 3'!X57:X58,'Sheet 3'!$Y57:$Y58)/SUM('Sheet 3'!$Y57:$Y58)</f>
        <v>3.9</v>
      </c>
      <c r="AG49" s="44">
        <v>0</v>
      </c>
      <c r="AH49" s="44">
        <v>0</v>
      </c>
      <c r="AI49" s="44">
        <v>0</v>
      </c>
      <c r="AJ49" s="44">
        <v>1</v>
      </c>
      <c r="AK49" s="44">
        <v>0</v>
      </c>
      <c r="AL49" s="44">
        <v>0</v>
      </c>
      <c r="AM49" s="44">
        <v>0</v>
      </c>
      <c r="AN49" s="44">
        <v>0</v>
      </c>
      <c r="AO49" s="44">
        <v>0</v>
      </c>
    </row>
    <row r="50" spans="1:41" s="1" customFormat="1" ht="12" customHeight="1">
      <c r="A50" s="24" t="s">
        <v>49</v>
      </c>
      <c r="B50" s="82" t="s">
        <v>456</v>
      </c>
      <c r="C50" s="76">
        <v>48</v>
      </c>
      <c r="D50" s="88">
        <v>153</v>
      </c>
      <c r="E50" s="88">
        <v>230</v>
      </c>
      <c r="F50" s="88">
        <v>3</v>
      </c>
      <c r="G50" s="88">
        <v>26</v>
      </c>
      <c r="H50" s="88">
        <v>9</v>
      </c>
      <c r="I50" s="88">
        <v>7</v>
      </c>
      <c r="J50" s="88">
        <v>181</v>
      </c>
      <c r="K50" s="88">
        <v>0</v>
      </c>
      <c r="L50" s="88">
        <v>4</v>
      </c>
      <c r="M50" s="92">
        <f t="shared" si="0"/>
        <v>39.200000000000003</v>
      </c>
      <c r="N50" s="92">
        <f t="shared" si="1"/>
        <v>11.3</v>
      </c>
      <c r="O50" s="92">
        <f t="shared" si="2"/>
        <v>3.9</v>
      </c>
      <c r="P50" s="92">
        <f t="shared" si="3"/>
        <v>3</v>
      </c>
      <c r="Q50" s="92">
        <f t="shared" si="4"/>
        <v>78.7</v>
      </c>
      <c r="R50" s="6">
        <v>390</v>
      </c>
      <c r="S50" s="6">
        <v>203</v>
      </c>
      <c r="T50" s="6">
        <v>187</v>
      </c>
      <c r="U50" s="5">
        <v>47.9</v>
      </c>
      <c r="V50" s="11" t="s">
        <v>180</v>
      </c>
      <c r="W50" s="8">
        <v>53</v>
      </c>
      <c r="X50" s="5">
        <v>22.2</v>
      </c>
      <c r="Y50" s="15">
        <v>6.7</v>
      </c>
      <c r="Z50" s="15">
        <v>3</v>
      </c>
      <c r="AA50" s="15">
        <f t="shared" si="5"/>
        <v>68.099999999999994</v>
      </c>
      <c r="AB50" s="62">
        <v>3</v>
      </c>
      <c r="AC50" s="44" t="s">
        <v>311</v>
      </c>
      <c r="AD50" s="31">
        <v>151</v>
      </c>
      <c r="AE50" s="31">
        <v>157</v>
      </c>
      <c r="AF50" s="5">
        <v>3.6</v>
      </c>
      <c r="AG50" s="44">
        <v>0</v>
      </c>
      <c r="AH50" s="44">
        <v>0</v>
      </c>
      <c r="AI50" s="44">
        <v>0</v>
      </c>
      <c r="AJ50" s="44">
        <v>1</v>
      </c>
      <c r="AK50" s="44">
        <v>0</v>
      </c>
      <c r="AL50" s="44">
        <v>0</v>
      </c>
      <c r="AM50" s="44">
        <v>0</v>
      </c>
      <c r="AN50" s="44">
        <v>0</v>
      </c>
      <c r="AO50" s="44">
        <v>0</v>
      </c>
    </row>
    <row r="51" spans="1:41" s="1" customFormat="1" ht="12" customHeight="1">
      <c r="A51" s="24" t="s">
        <v>50</v>
      </c>
      <c r="B51" s="82" t="s">
        <v>457</v>
      </c>
      <c r="C51" s="76">
        <v>49</v>
      </c>
      <c r="D51" s="88">
        <v>94</v>
      </c>
      <c r="E51" s="88">
        <v>216</v>
      </c>
      <c r="F51" s="88">
        <v>1</v>
      </c>
      <c r="G51" s="88">
        <v>17</v>
      </c>
      <c r="H51" s="88">
        <v>13</v>
      </c>
      <c r="I51" s="88">
        <v>9</v>
      </c>
      <c r="J51" s="88">
        <v>168</v>
      </c>
      <c r="K51" s="88">
        <v>2</v>
      </c>
      <c r="L51" s="88">
        <v>6</v>
      </c>
      <c r="M51" s="92">
        <f t="shared" si="0"/>
        <v>29.4</v>
      </c>
      <c r="N51" s="92">
        <f t="shared" si="1"/>
        <v>7.9</v>
      </c>
      <c r="O51" s="92">
        <f t="shared" si="2"/>
        <v>6</v>
      </c>
      <c r="P51" s="92">
        <f t="shared" si="3"/>
        <v>4.2</v>
      </c>
      <c r="Q51" s="92">
        <f t="shared" si="4"/>
        <v>77.8</v>
      </c>
      <c r="R51" s="6">
        <v>320</v>
      </c>
      <c r="S51" s="6">
        <v>204</v>
      </c>
      <c r="T51" s="6">
        <v>116</v>
      </c>
      <c r="U51" s="5">
        <v>36.299999999999997</v>
      </c>
      <c r="V51" s="11" t="s">
        <v>181</v>
      </c>
      <c r="W51" s="8">
        <v>55</v>
      </c>
      <c r="X51" s="5">
        <v>23.2</v>
      </c>
      <c r="Y51" s="15">
        <v>8</v>
      </c>
      <c r="Z51" s="15">
        <v>3.7</v>
      </c>
      <c r="AA51" s="15">
        <f t="shared" si="5"/>
        <v>65.099999999999994</v>
      </c>
      <c r="AB51" s="62">
        <v>3</v>
      </c>
      <c r="AC51" s="44" t="s">
        <v>313</v>
      </c>
      <c r="AD51" s="31">
        <v>154</v>
      </c>
      <c r="AE51" s="31">
        <v>158</v>
      </c>
      <c r="AF51" s="5">
        <v>3.8</v>
      </c>
      <c r="AG51" s="44">
        <v>0</v>
      </c>
      <c r="AH51" s="44">
        <v>0</v>
      </c>
      <c r="AI51" s="44">
        <v>0</v>
      </c>
      <c r="AJ51" s="44">
        <v>1</v>
      </c>
      <c r="AK51" s="44">
        <v>0</v>
      </c>
      <c r="AL51" s="44">
        <v>0</v>
      </c>
      <c r="AM51" s="44">
        <v>0</v>
      </c>
      <c r="AN51" s="44">
        <v>0</v>
      </c>
      <c r="AO51" s="44">
        <v>0</v>
      </c>
    </row>
    <row r="52" spans="1:41" s="1" customFormat="1" ht="12" customHeight="1">
      <c r="A52" s="24" t="s">
        <v>51</v>
      </c>
      <c r="B52" s="82" t="s">
        <v>458</v>
      </c>
      <c r="C52" s="76">
        <v>50</v>
      </c>
      <c r="D52" s="88">
        <v>274</v>
      </c>
      <c r="E52" s="88">
        <v>382</v>
      </c>
      <c r="F52" s="88">
        <v>0</v>
      </c>
      <c r="G52" s="88">
        <v>39</v>
      </c>
      <c r="H52" s="88">
        <v>14</v>
      </c>
      <c r="I52" s="88">
        <v>28</v>
      </c>
      <c r="J52" s="88">
        <v>288</v>
      </c>
      <c r="K52" s="88">
        <v>10</v>
      </c>
      <c r="L52" s="88">
        <v>3</v>
      </c>
      <c r="M52" s="92">
        <f t="shared" si="0"/>
        <v>41.1</v>
      </c>
      <c r="N52" s="92">
        <f t="shared" si="1"/>
        <v>10.199999999999999</v>
      </c>
      <c r="O52" s="92">
        <f t="shared" si="2"/>
        <v>3.7</v>
      </c>
      <c r="P52" s="92">
        <f t="shared" si="3"/>
        <v>7.3</v>
      </c>
      <c r="Q52" s="92">
        <f t="shared" si="4"/>
        <v>75.400000000000006</v>
      </c>
      <c r="R52" s="6">
        <v>667</v>
      </c>
      <c r="S52" s="6">
        <v>466</v>
      </c>
      <c r="T52" s="6">
        <v>201</v>
      </c>
      <c r="U52" s="5">
        <v>30.1</v>
      </c>
      <c r="V52" s="11" t="s">
        <v>182</v>
      </c>
      <c r="W52" s="8">
        <v>58</v>
      </c>
      <c r="X52" s="5">
        <v>25.5</v>
      </c>
      <c r="Y52" s="15">
        <v>7.9</v>
      </c>
      <c r="Z52" s="15">
        <v>3.9</v>
      </c>
      <c r="AA52" s="15">
        <f t="shared" si="5"/>
        <v>62.7</v>
      </c>
      <c r="AB52" s="62">
        <v>3</v>
      </c>
      <c r="AC52" s="44" t="s">
        <v>314</v>
      </c>
      <c r="AD52" s="31">
        <v>154</v>
      </c>
      <c r="AE52" s="31">
        <v>158</v>
      </c>
      <c r="AF52" s="5">
        <v>3.8</v>
      </c>
      <c r="AG52" s="44">
        <v>0</v>
      </c>
      <c r="AH52" s="44">
        <v>0</v>
      </c>
      <c r="AI52" s="44">
        <v>0</v>
      </c>
      <c r="AJ52" s="44">
        <v>1</v>
      </c>
      <c r="AK52" s="44">
        <v>0</v>
      </c>
      <c r="AL52" s="44">
        <v>0</v>
      </c>
      <c r="AM52" s="44">
        <v>0</v>
      </c>
      <c r="AN52" s="44">
        <v>0</v>
      </c>
      <c r="AO52" s="44">
        <v>0</v>
      </c>
    </row>
    <row r="53" spans="1:41" s="1" customFormat="1" ht="12" customHeight="1">
      <c r="A53" s="24" t="s">
        <v>52</v>
      </c>
      <c r="B53" s="82" t="s">
        <v>459</v>
      </c>
      <c r="C53" s="76">
        <v>51</v>
      </c>
      <c r="D53" s="88">
        <v>148</v>
      </c>
      <c r="E53" s="88">
        <v>231</v>
      </c>
      <c r="F53" s="88">
        <v>0</v>
      </c>
      <c r="G53" s="88">
        <v>17</v>
      </c>
      <c r="H53" s="88">
        <v>8</v>
      </c>
      <c r="I53" s="88">
        <v>18</v>
      </c>
      <c r="J53" s="88">
        <v>178</v>
      </c>
      <c r="K53" s="88">
        <v>6</v>
      </c>
      <c r="L53" s="88">
        <v>4</v>
      </c>
      <c r="M53" s="92">
        <f t="shared" si="0"/>
        <v>37.9</v>
      </c>
      <c r="N53" s="92">
        <f t="shared" si="1"/>
        <v>7.4</v>
      </c>
      <c r="O53" s="92">
        <f t="shared" si="2"/>
        <v>3.5</v>
      </c>
      <c r="P53" s="92">
        <f t="shared" si="3"/>
        <v>7.8</v>
      </c>
      <c r="Q53" s="92">
        <f t="shared" si="4"/>
        <v>77.099999999999994</v>
      </c>
      <c r="R53" s="6">
        <v>390</v>
      </c>
      <c r="S53" s="6">
        <v>247</v>
      </c>
      <c r="T53" s="6">
        <v>143</v>
      </c>
      <c r="U53" s="5">
        <v>36.700000000000003</v>
      </c>
      <c r="V53" s="11" t="s">
        <v>183</v>
      </c>
      <c r="W53" s="8">
        <v>59</v>
      </c>
      <c r="X53" s="5">
        <v>23.2</v>
      </c>
      <c r="Y53" s="15">
        <v>7.2</v>
      </c>
      <c r="Z53" s="15">
        <v>3.4</v>
      </c>
      <c r="AA53" s="15">
        <f t="shared" si="5"/>
        <v>66.2</v>
      </c>
      <c r="AB53" s="62">
        <v>3</v>
      </c>
      <c r="AC53" s="44" t="s">
        <v>315</v>
      </c>
      <c r="AD53" s="31">
        <v>155</v>
      </c>
      <c r="AE53" s="31">
        <v>160</v>
      </c>
      <c r="AF53" s="5">
        <v>3.8</v>
      </c>
      <c r="AG53" s="44">
        <v>0</v>
      </c>
      <c r="AH53" s="44">
        <v>0</v>
      </c>
      <c r="AI53" s="44">
        <v>0</v>
      </c>
      <c r="AJ53" s="44">
        <v>1</v>
      </c>
      <c r="AK53" s="44">
        <v>0</v>
      </c>
      <c r="AL53" s="44">
        <v>0</v>
      </c>
      <c r="AM53" s="44">
        <v>0</v>
      </c>
      <c r="AN53" s="44">
        <v>0</v>
      </c>
      <c r="AO53" s="44">
        <v>0</v>
      </c>
    </row>
    <row r="54" spans="1:41" s="1" customFormat="1" ht="12" customHeight="1">
      <c r="A54" s="24" t="s">
        <v>53</v>
      </c>
      <c r="B54" s="82" t="s">
        <v>460</v>
      </c>
      <c r="C54" s="76">
        <v>52</v>
      </c>
      <c r="D54" s="88">
        <v>50</v>
      </c>
      <c r="E54" s="88">
        <v>71</v>
      </c>
      <c r="F54" s="88">
        <v>1</v>
      </c>
      <c r="G54" s="88">
        <v>7</v>
      </c>
      <c r="H54" s="88">
        <v>7</v>
      </c>
      <c r="I54" s="88">
        <v>0</v>
      </c>
      <c r="J54" s="88">
        <v>56</v>
      </c>
      <c r="K54" s="88">
        <v>0</v>
      </c>
      <c r="L54" s="88">
        <v>0</v>
      </c>
      <c r="M54" s="92">
        <f t="shared" si="0"/>
        <v>40.299999999999997</v>
      </c>
      <c r="N54" s="92">
        <f t="shared" si="1"/>
        <v>9.9</v>
      </c>
      <c r="O54" s="92">
        <f t="shared" si="2"/>
        <v>9.9</v>
      </c>
      <c r="P54" s="92">
        <f t="shared" si="3"/>
        <v>0</v>
      </c>
      <c r="Q54" s="92">
        <f t="shared" si="4"/>
        <v>78.900000000000006</v>
      </c>
      <c r="R54" s="6">
        <v>124</v>
      </c>
      <c r="S54" s="6">
        <v>89</v>
      </c>
      <c r="T54" s="6">
        <v>35</v>
      </c>
      <c r="U54" s="5">
        <v>28.2</v>
      </c>
      <c r="V54" s="11" t="s">
        <v>233</v>
      </c>
      <c r="W54" s="8">
        <v>61</v>
      </c>
      <c r="X54" s="5">
        <v>23.2</v>
      </c>
      <c r="Y54" s="15">
        <v>7.7</v>
      </c>
      <c r="Z54" s="15">
        <v>3.5</v>
      </c>
      <c r="AA54" s="15">
        <f t="shared" si="5"/>
        <v>65.599999999999994</v>
      </c>
      <c r="AB54" s="62">
        <v>3</v>
      </c>
      <c r="AC54" s="44" t="s">
        <v>316</v>
      </c>
      <c r="AD54" s="31">
        <v>151</v>
      </c>
      <c r="AE54" s="31">
        <v>161</v>
      </c>
      <c r="AF54" s="5">
        <v>3.4</v>
      </c>
      <c r="AG54" s="44">
        <v>0</v>
      </c>
      <c r="AH54" s="44">
        <v>0</v>
      </c>
      <c r="AI54" s="44">
        <v>0</v>
      </c>
      <c r="AJ54" s="44">
        <v>1</v>
      </c>
      <c r="AK54" s="44">
        <v>0</v>
      </c>
      <c r="AL54" s="44">
        <v>0</v>
      </c>
      <c r="AM54" s="44">
        <v>0</v>
      </c>
      <c r="AN54" s="44">
        <v>0</v>
      </c>
      <c r="AO54" s="44">
        <v>0</v>
      </c>
    </row>
    <row r="55" spans="1:41" s="1" customFormat="1" ht="12" customHeight="1">
      <c r="A55" s="24" t="s">
        <v>54</v>
      </c>
      <c r="B55" s="82" t="s">
        <v>461</v>
      </c>
      <c r="C55" s="76">
        <v>53</v>
      </c>
      <c r="D55" s="88">
        <v>93</v>
      </c>
      <c r="E55" s="88">
        <v>133</v>
      </c>
      <c r="F55" s="88">
        <v>1</v>
      </c>
      <c r="G55" s="88">
        <v>13</v>
      </c>
      <c r="H55" s="88">
        <v>4</v>
      </c>
      <c r="I55" s="88">
        <v>10</v>
      </c>
      <c r="J55" s="88">
        <v>100</v>
      </c>
      <c r="K55" s="88">
        <v>2</v>
      </c>
      <c r="L55" s="88">
        <v>3</v>
      </c>
      <c r="M55" s="92">
        <f t="shared" si="0"/>
        <v>32.1</v>
      </c>
      <c r="N55" s="92">
        <f t="shared" si="1"/>
        <v>9.8000000000000007</v>
      </c>
      <c r="O55" s="92">
        <f t="shared" si="2"/>
        <v>3</v>
      </c>
      <c r="P55" s="92">
        <f t="shared" si="3"/>
        <v>7.5</v>
      </c>
      <c r="Q55" s="92">
        <f t="shared" si="4"/>
        <v>75.2</v>
      </c>
      <c r="R55" s="6">
        <v>290</v>
      </c>
      <c r="S55" s="6">
        <v>168</v>
      </c>
      <c r="T55" s="6">
        <v>120</v>
      </c>
      <c r="U55" s="5">
        <v>41.4</v>
      </c>
      <c r="V55" s="16" t="s">
        <v>179</v>
      </c>
      <c r="W55" s="8">
        <v>13</v>
      </c>
      <c r="X55" s="5">
        <v>21.1</v>
      </c>
      <c r="Y55" s="15">
        <v>7</v>
      </c>
      <c r="Z55" s="15">
        <v>3.2</v>
      </c>
      <c r="AA55" s="15">
        <f t="shared" si="5"/>
        <v>68.7</v>
      </c>
      <c r="AB55" s="62">
        <v>3</v>
      </c>
      <c r="AC55" s="44" t="s">
        <v>317</v>
      </c>
      <c r="AD55" s="31">
        <v>153</v>
      </c>
      <c r="AE55" s="31">
        <v>157</v>
      </c>
      <c r="AF55" s="5">
        <v>3.8</v>
      </c>
      <c r="AG55" s="44">
        <v>0</v>
      </c>
      <c r="AH55" s="44">
        <v>0</v>
      </c>
      <c r="AI55" s="44">
        <v>0</v>
      </c>
      <c r="AJ55" s="44">
        <v>1</v>
      </c>
      <c r="AK55" s="44">
        <v>0</v>
      </c>
      <c r="AL55" s="44">
        <v>0</v>
      </c>
      <c r="AM55" s="44">
        <v>0</v>
      </c>
      <c r="AN55" s="44">
        <v>0</v>
      </c>
      <c r="AO55" s="44">
        <v>0</v>
      </c>
    </row>
    <row r="56" spans="1:41" s="1" customFormat="1" ht="12" customHeight="1">
      <c r="A56" s="24" t="s">
        <v>55</v>
      </c>
      <c r="B56" s="82" t="s">
        <v>462</v>
      </c>
      <c r="C56" s="76">
        <v>54</v>
      </c>
      <c r="D56" s="88">
        <v>661</v>
      </c>
      <c r="E56" s="88">
        <v>643</v>
      </c>
      <c r="F56" s="88">
        <v>0</v>
      </c>
      <c r="G56" s="88">
        <v>128</v>
      </c>
      <c r="H56" s="88">
        <v>21</v>
      </c>
      <c r="I56" s="88">
        <v>21</v>
      </c>
      <c r="J56" s="88">
        <v>448</v>
      </c>
      <c r="K56" s="88">
        <v>16</v>
      </c>
      <c r="L56" s="88">
        <v>9</v>
      </c>
      <c r="M56" s="92">
        <f t="shared" si="0"/>
        <v>47.6</v>
      </c>
      <c r="N56" s="92">
        <f t="shared" si="1"/>
        <v>19.899999999999999</v>
      </c>
      <c r="O56" s="92">
        <f t="shared" si="2"/>
        <v>3.3</v>
      </c>
      <c r="P56" s="92">
        <f t="shared" si="3"/>
        <v>3.3</v>
      </c>
      <c r="Q56" s="92">
        <f t="shared" si="4"/>
        <v>69.7</v>
      </c>
      <c r="R56" s="6">
        <v>1390</v>
      </c>
      <c r="S56" s="6">
        <v>1129</v>
      </c>
      <c r="T56" s="6">
        <v>259</v>
      </c>
      <c r="U56" s="5">
        <v>18.600000000000001</v>
      </c>
      <c r="V56" s="16" t="s">
        <v>176</v>
      </c>
      <c r="W56" s="8">
        <v>16</v>
      </c>
      <c r="X56" s="5">
        <v>19</v>
      </c>
      <c r="Y56" s="15">
        <v>5</v>
      </c>
      <c r="Z56" s="15">
        <v>1.8</v>
      </c>
      <c r="AA56" s="15">
        <f t="shared" si="5"/>
        <v>74.2</v>
      </c>
      <c r="AB56" s="62">
        <v>4</v>
      </c>
      <c r="AC56" s="44" t="s">
        <v>176</v>
      </c>
      <c r="AD56" s="31">
        <v>148</v>
      </c>
      <c r="AE56" s="31">
        <v>157</v>
      </c>
      <c r="AF56" s="5">
        <v>3.2</v>
      </c>
      <c r="AG56" s="44">
        <v>0</v>
      </c>
      <c r="AH56" s="44">
        <v>0</v>
      </c>
      <c r="AI56" s="44">
        <v>0</v>
      </c>
      <c r="AJ56" s="44">
        <v>1</v>
      </c>
      <c r="AK56" s="44">
        <v>0</v>
      </c>
      <c r="AL56" s="44">
        <v>0</v>
      </c>
      <c r="AM56" s="44">
        <v>0</v>
      </c>
      <c r="AN56" s="44">
        <v>0</v>
      </c>
      <c r="AO56" s="44">
        <v>0</v>
      </c>
    </row>
    <row r="57" spans="1:41" s="1" customFormat="1" ht="12" customHeight="1">
      <c r="A57" s="24" t="s">
        <v>56</v>
      </c>
      <c r="B57" s="82" t="s">
        <v>463</v>
      </c>
      <c r="C57" s="76">
        <v>55</v>
      </c>
      <c r="D57" s="88">
        <v>49</v>
      </c>
      <c r="E57" s="88">
        <v>88</v>
      </c>
      <c r="F57" s="88">
        <v>1</v>
      </c>
      <c r="G57" s="88">
        <v>12</v>
      </c>
      <c r="H57" s="88">
        <v>5</v>
      </c>
      <c r="I57" s="88">
        <v>2</v>
      </c>
      <c r="J57" s="88">
        <v>63</v>
      </c>
      <c r="K57" s="88">
        <v>2</v>
      </c>
      <c r="L57" s="88">
        <v>3</v>
      </c>
      <c r="M57" s="92">
        <f t="shared" si="0"/>
        <v>29.5</v>
      </c>
      <c r="N57" s="92">
        <f t="shared" si="1"/>
        <v>13.6</v>
      </c>
      <c r="O57" s="92">
        <f t="shared" si="2"/>
        <v>5.7</v>
      </c>
      <c r="P57" s="92">
        <f t="shared" si="3"/>
        <v>2.2999999999999998</v>
      </c>
      <c r="Q57" s="92">
        <f t="shared" si="4"/>
        <v>71.599999999999994</v>
      </c>
      <c r="R57" s="4">
        <v>166</v>
      </c>
      <c r="S57" s="4">
        <v>110</v>
      </c>
      <c r="T57" s="4">
        <v>56</v>
      </c>
      <c r="U57" s="5">
        <v>33.700000000000003</v>
      </c>
      <c r="V57" s="42" t="s">
        <v>266</v>
      </c>
      <c r="W57" s="8" t="s">
        <v>267</v>
      </c>
      <c r="X57" s="10">
        <f>AVERAGE(Sheet1!Q62:Q63)</f>
        <v>17.3</v>
      </c>
      <c r="Y57" s="10">
        <f>AVERAGE(Sheet1!R62:R63)</f>
        <v>5.3</v>
      </c>
      <c r="Z57" s="10">
        <f>AVERAGE(Sheet1!S62:S63)</f>
        <v>2.25</v>
      </c>
      <c r="AA57" s="15">
        <f t="shared" si="5"/>
        <v>75.2</v>
      </c>
      <c r="AB57" s="62">
        <v>4</v>
      </c>
      <c r="AC57" s="44" t="s">
        <v>318</v>
      </c>
      <c r="AD57" s="31">
        <v>149</v>
      </c>
      <c r="AE57" s="31">
        <v>154</v>
      </c>
      <c r="AF57" s="5">
        <v>3.4</v>
      </c>
      <c r="AG57" s="44">
        <v>0</v>
      </c>
      <c r="AH57" s="44">
        <v>0</v>
      </c>
      <c r="AI57" s="44">
        <v>0</v>
      </c>
      <c r="AJ57" s="44">
        <v>1</v>
      </c>
      <c r="AK57" s="44">
        <v>0</v>
      </c>
      <c r="AL57" s="44">
        <v>0</v>
      </c>
      <c r="AM57" s="44">
        <v>0</v>
      </c>
      <c r="AN57" s="44">
        <v>0</v>
      </c>
      <c r="AO57" s="44">
        <v>0</v>
      </c>
    </row>
    <row r="58" spans="1:41" s="1" customFormat="1" ht="12" customHeight="1">
      <c r="A58" s="24" t="s">
        <v>57</v>
      </c>
      <c r="B58" s="82" t="s">
        <v>178</v>
      </c>
      <c r="C58" s="76">
        <v>56</v>
      </c>
      <c r="D58" s="88">
        <v>13</v>
      </c>
      <c r="E58" s="88">
        <v>29</v>
      </c>
      <c r="F58" s="88">
        <v>0</v>
      </c>
      <c r="G58" s="88">
        <v>5</v>
      </c>
      <c r="H58" s="88">
        <v>0</v>
      </c>
      <c r="I58" s="88">
        <v>0</v>
      </c>
      <c r="J58" s="88">
        <v>23</v>
      </c>
      <c r="K58" s="88">
        <v>0</v>
      </c>
      <c r="L58" s="88">
        <v>1</v>
      </c>
      <c r="M58" s="92">
        <f t="shared" si="0"/>
        <v>28.3</v>
      </c>
      <c r="N58" s="92">
        <f t="shared" si="1"/>
        <v>17.2</v>
      </c>
      <c r="O58" s="92">
        <f t="shared" si="2"/>
        <v>0</v>
      </c>
      <c r="P58" s="92">
        <f t="shared" si="3"/>
        <v>0</v>
      </c>
      <c r="Q58" s="92">
        <f t="shared" si="4"/>
        <v>79.3</v>
      </c>
      <c r="R58" s="6">
        <v>46</v>
      </c>
      <c r="S58" s="6">
        <v>38</v>
      </c>
      <c r="T58" s="6">
        <v>8</v>
      </c>
      <c r="U58" s="5">
        <v>17.399999999999999</v>
      </c>
      <c r="V58" s="11" t="s">
        <v>178</v>
      </c>
      <c r="W58" s="8">
        <v>22</v>
      </c>
      <c r="X58" s="5">
        <v>19.8</v>
      </c>
      <c r="Y58" s="15">
        <v>6.1</v>
      </c>
      <c r="Z58" s="15">
        <v>2.8</v>
      </c>
      <c r="AA58" s="15">
        <f t="shared" si="5"/>
        <v>71.3</v>
      </c>
      <c r="AB58" s="62">
        <v>8</v>
      </c>
      <c r="AC58" s="58" t="s">
        <v>395</v>
      </c>
      <c r="AD58" s="31">
        <v>147</v>
      </c>
      <c r="AE58" s="31">
        <v>159</v>
      </c>
      <c r="AF58" s="5">
        <v>3.1</v>
      </c>
      <c r="AG58" s="44">
        <v>0</v>
      </c>
      <c r="AH58" s="44">
        <v>0</v>
      </c>
      <c r="AI58" s="44">
        <v>0</v>
      </c>
      <c r="AJ58" s="44">
        <v>1</v>
      </c>
      <c r="AK58" s="44">
        <v>0</v>
      </c>
      <c r="AL58" s="44">
        <v>0</v>
      </c>
      <c r="AM58" s="44">
        <v>0</v>
      </c>
      <c r="AN58" s="44">
        <v>0</v>
      </c>
      <c r="AO58" s="44">
        <v>0</v>
      </c>
    </row>
    <row r="59" spans="1:41" s="1" customFormat="1" ht="12" customHeight="1">
      <c r="A59" s="24" t="s">
        <v>58</v>
      </c>
      <c r="B59" s="82" t="s">
        <v>171</v>
      </c>
      <c r="C59" s="76">
        <v>57</v>
      </c>
      <c r="D59" s="88">
        <v>31</v>
      </c>
      <c r="E59" s="88">
        <v>87</v>
      </c>
      <c r="F59" s="88">
        <v>0</v>
      </c>
      <c r="G59" s="88">
        <v>1</v>
      </c>
      <c r="H59" s="88">
        <v>2</v>
      </c>
      <c r="I59" s="88">
        <v>1</v>
      </c>
      <c r="J59" s="88">
        <v>83</v>
      </c>
      <c r="K59" s="88">
        <v>0</v>
      </c>
      <c r="L59" s="88">
        <v>0</v>
      </c>
      <c r="M59" s="92">
        <f t="shared" si="0"/>
        <v>24.8</v>
      </c>
      <c r="N59" s="92">
        <f t="shared" si="1"/>
        <v>1.1000000000000001</v>
      </c>
      <c r="O59" s="92">
        <f t="shared" si="2"/>
        <v>2.2999999999999998</v>
      </c>
      <c r="P59" s="92">
        <f t="shared" si="3"/>
        <v>1.1000000000000001</v>
      </c>
      <c r="Q59" s="92">
        <f t="shared" si="4"/>
        <v>95.4</v>
      </c>
      <c r="R59" s="6">
        <v>125</v>
      </c>
      <c r="S59" s="6">
        <v>77</v>
      </c>
      <c r="T59" s="6">
        <v>48</v>
      </c>
      <c r="U59" s="5">
        <v>38.4</v>
      </c>
      <c r="V59" s="11" t="s">
        <v>171</v>
      </c>
      <c r="W59" s="8">
        <v>75</v>
      </c>
      <c r="X59" s="5">
        <v>22.5</v>
      </c>
      <c r="Y59" s="15">
        <v>8.3000000000000007</v>
      </c>
      <c r="Z59" s="15">
        <v>4.0999999999999996</v>
      </c>
      <c r="AA59" s="15">
        <f t="shared" si="5"/>
        <v>65.099999999999994</v>
      </c>
      <c r="AB59" s="62">
        <v>4</v>
      </c>
      <c r="AC59" s="44" t="s">
        <v>175</v>
      </c>
      <c r="AD59" s="31">
        <v>154</v>
      </c>
      <c r="AE59" s="31">
        <v>154</v>
      </c>
      <c r="AF59" s="5">
        <v>3.7</v>
      </c>
      <c r="AG59" s="44">
        <v>0</v>
      </c>
      <c r="AH59" s="44">
        <v>0</v>
      </c>
      <c r="AI59" s="44">
        <v>0</v>
      </c>
      <c r="AJ59" s="44">
        <v>1</v>
      </c>
      <c r="AK59" s="44">
        <v>0</v>
      </c>
      <c r="AL59" s="44">
        <v>0</v>
      </c>
      <c r="AM59" s="44">
        <v>0</v>
      </c>
      <c r="AN59" s="44">
        <v>0</v>
      </c>
      <c r="AO59" s="44">
        <v>0</v>
      </c>
    </row>
    <row r="60" spans="1:41" s="1" customFormat="1" ht="12" customHeight="1">
      <c r="A60" s="24" t="s">
        <v>59</v>
      </c>
      <c r="B60" s="82" t="s">
        <v>464</v>
      </c>
      <c r="C60" s="76">
        <v>58</v>
      </c>
      <c r="D60" s="88">
        <v>39</v>
      </c>
      <c r="E60" s="88">
        <v>47</v>
      </c>
      <c r="F60" s="88">
        <v>1</v>
      </c>
      <c r="G60" s="88">
        <v>4</v>
      </c>
      <c r="H60" s="88">
        <v>1</v>
      </c>
      <c r="I60" s="88">
        <v>3</v>
      </c>
      <c r="J60" s="88">
        <v>38</v>
      </c>
      <c r="K60" s="88">
        <v>0</v>
      </c>
      <c r="L60" s="88">
        <v>0</v>
      </c>
      <c r="M60" s="92">
        <f t="shared" si="0"/>
        <v>41.1</v>
      </c>
      <c r="N60" s="92">
        <f t="shared" si="1"/>
        <v>8.5</v>
      </c>
      <c r="O60" s="92">
        <f t="shared" si="2"/>
        <v>2.1</v>
      </c>
      <c r="P60" s="92">
        <f t="shared" si="3"/>
        <v>6.4</v>
      </c>
      <c r="Q60" s="92">
        <f t="shared" si="4"/>
        <v>80.900000000000006</v>
      </c>
      <c r="R60" s="6">
        <v>95</v>
      </c>
      <c r="S60" s="6">
        <v>68</v>
      </c>
      <c r="T60" s="6">
        <v>27</v>
      </c>
      <c r="U60" s="5">
        <v>28.4</v>
      </c>
      <c r="V60" s="11" t="s">
        <v>174</v>
      </c>
      <c r="W60" s="8">
        <v>73</v>
      </c>
      <c r="X60" s="5">
        <v>21.7</v>
      </c>
      <c r="Y60" s="15">
        <v>7.3</v>
      </c>
      <c r="Z60" s="15">
        <v>3.5</v>
      </c>
      <c r="AA60" s="15">
        <f t="shared" si="5"/>
        <v>67.5</v>
      </c>
      <c r="AB60" s="62">
        <v>4</v>
      </c>
      <c r="AC60" s="44" t="s">
        <v>322</v>
      </c>
      <c r="AD60" s="31">
        <v>153</v>
      </c>
      <c r="AE60" s="31">
        <v>158</v>
      </c>
      <c r="AF60" s="5">
        <v>3.7</v>
      </c>
      <c r="AG60" s="44">
        <v>0</v>
      </c>
      <c r="AH60" s="44">
        <v>0</v>
      </c>
      <c r="AI60" s="44">
        <v>0</v>
      </c>
      <c r="AJ60" s="44">
        <v>1</v>
      </c>
      <c r="AK60" s="44">
        <v>0</v>
      </c>
      <c r="AL60" s="44">
        <v>0</v>
      </c>
      <c r="AM60" s="44">
        <v>0</v>
      </c>
      <c r="AN60" s="44">
        <v>0</v>
      </c>
      <c r="AO60" s="44">
        <v>0</v>
      </c>
    </row>
    <row r="61" spans="1:41" s="1" customFormat="1" ht="12" customHeight="1">
      <c r="A61" s="24" t="s">
        <v>60</v>
      </c>
      <c r="B61" s="82" t="s">
        <v>465</v>
      </c>
      <c r="C61" s="76">
        <v>59</v>
      </c>
      <c r="D61" s="88">
        <v>26</v>
      </c>
      <c r="E61" s="88">
        <v>61</v>
      </c>
      <c r="F61" s="88">
        <v>0</v>
      </c>
      <c r="G61" s="88">
        <v>7</v>
      </c>
      <c r="H61" s="88">
        <v>0</v>
      </c>
      <c r="I61" s="88">
        <v>4</v>
      </c>
      <c r="J61" s="88">
        <v>50</v>
      </c>
      <c r="K61" s="88">
        <v>0</v>
      </c>
      <c r="L61" s="88">
        <v>0</v>
      </c>
      <c r="M61" s="92">
        <f t="shared" si="0"/>
        <v>29.2</v>
      </c>
      <c r="N61" s="92">
        <f t="shared" si="1"/>
        <v>11.5</v>
      </c>
      <c r="O61" s="92">
        <f t="shared" si="2"/>
        <v>0</v>
      </c>
      <c r="P61" s="92">
        <f t="shared" si="3"/>
        <v>6.6</v>
      </c>
      <c r="Q61" s="92">
        <f t="shared" si="4"/>
        <v>82</v>
      </c>
      <c r="R61" s="6">
        <v>89</v>
      </c>
      <c r="S61" s="6">
        <v>51</v>
      </c>
      <c r="T61" s="6">
        <v>38</v>
      </c>
      <c r="U61" s="5">
        <v>42.7</v>
      </c>
      <c r="V61" s="11" t="s">
        <v>172</v>
      </c>
      <c r="W61" s="8">
        <v>78</v>
      </c>
      <c r="X61" s="5">
        <v>21.2</v>
      </c>
      <c r="Y61" s="15">
        <v>6.7</v>
      </c>
      <c r="Z61" s="15">
        <v>3.5</v>
      </c>
      <c r="AA61" s="15">
        <f t="shared" si="5"/>
        <v>68.599999999999994</v>
      </c>
      <c r="AB61" s="62">
        <v>4</v>
      </c>
      <c r="AC61" s="44" t="s">
        <v>323</v>
      </c>
      <c r="AD61" s="31">
        <v>155</v>
      </c>
      <c r="AE61" s="31">
        <v>157</v>
      </c>
      <c r="AF61" s="5">
        <v>4</v>
      </c>
      <c r="AG61" s="44">
        <v>0</v>
      </c>
      <c r="AH61" s="44">
        <v>0</v>
      </c>
      <c r="AI61" s="44">
        <v>0</v>
      </c>
      <c r="AJ61" s="44">
        <v>1</v>
      </c>
      <c r="AK61" s="44">
        <v>0</v>
      </c>
      <c r="AL61" s="44">
        <v>0</v>
      </c>
      <c r="AM61" s="44">
        <v>0</v>
      </c>
      <c r="AN61" s="44">
        <v>0</v>
      </c>
      <c r="AO61" s="44">
        <v>0</v>
      </c>
    </row>
    <row r="62" spans="1:41" s="1" customFormat="1" ht="12" customHeight="1">
      <c r="A62" s="24" t="s">
        <v>61</v>
      </c>
      <c r="B62" s="82" t="s">
        <v>173</v>
      </c>
      <c r="C62" s="76">
        <v>60</v>
      </c>
      <c r="D62" s="88">
        <v>11</v>
      </c>
      <c r="E62" s="88">
        <v>40</v>
      </c>
      <c r="F62" s="88">
        <v>0</v>
      </c>
      <c r="G62" s="88">
        <v>0</v>
      </c>
      <c r="H62" s="88">
        <v>1</v>
      </c>
      <c r="I62" s="88">
        <v>1</v>
      </c>
      <c r="J62" s="88">
        <v>36</v>
      </c>
      <c r="K62" s="88">
        <v>0</v>
      </c>
      <c r="L62" s="88">
        <v>2</v>
      </c>
      <c r="M62" s="92">
        <f t="shared" si="0"/>
        <v>20.399999999999999</v>
      </c>
      <c r="N62" s="92">
        <f t="shared" si="1"/>
        <v>0</v>
      </c>
      <c r="O62" s="92">
        <f t="shared" si="2"/>
        <v>2.5</v>
      </c>
      <c r="P62" s="92">
        <f t="shared" si="3"/>
        <v>2.5</v>
      </c>
      <c r="Q62" s="92">
        <f t="shared" si="4"/>
        <v>90</v>
      </c>
      <c r="R62" s="6">
        <v>54</v>
      </c>
      <c r="S62" s="6">
        <v>28</v>
      </c>
      <c r="T62" s="6">
        <v>26</v>
      </c>
      <c r="U62" s="5">
        <v>48.1</v>
      </c>
      <c r="V62" s="11" t="s">
        <v>173</v>
      </c>
      <c r="W62" s="8">
        <v>80</v>
      </c>
      <c r="X62" s="5">
        <v>23</v>
      </c>
      <c r="Y62" s="15">
        <v>7.8</v>
      </c>
      <c r="Z62" s="15">
        <v>3.6</v>
      </c>
      <c r="AA62" s="15">
        <f t="shared" si="5"/>
        <v>65.599999999999994</v>
      </c>
      <c r="AB62" s="62">
        <v>4</v>
      </c>
      <c r="AC62" s="44" t="s">
        <v>173</v>
      </c>
      <c r="AD62" s="31">
        <v>157</v>
      </c>
      <c r="AE62" s="31">
        <v>154</v>
      </c>
      <c r="AF62" s="5">
        <v>4.0999999999999996</v>
      </c>
      <c r="AG62" s="44">
        <v>0</v>
      </c>
      <c r="AH62" s="44">
        <v>0</v>
      </c>
      <c r="AI62" s="44">
        <v>0</v>
      </c>
      <c r="AJ62" s="44">
        <v>1</v>
      </c>
      <c r="AK62" s="44">
        <v>0</v>
      </c>
      <c r="AL62" s="44">
        <v>0</v>
      </c>
      <c r="AM62" s="44">
        <v>0</v>
      </c>
      <c r="AN62" s="44">
        <v>0</v>
      </c>
      <c r="AO62" s="44">
        <v>0</v>
      </c>
    </row>
    <row r="63" spans="1:41" s="1" customFormat="1" ht="12" customHeight="1">
      <c r="A63" s="24" t="s">
        <v>254</v>
      </c>
      <c r="B63" s="82" t="s">
        <v>466</v>
      </c>
      <c r="C63" s="76">
        <v>61</v>
      </c>
      <c r="D63" s="13">
        <v>18</v>
      </c>
      <c r="E63" s="13">
        <v>64</v>
      </c>
      <c r="F63" s="13">
        <v>0</v>
      </c>
      <c r="G63" s="13">
        <v>4</v>
      </c>
      <c r="H63" s="13">
        <v>1</v>
      </c>
      <c r="I63" s="13">
        <v>0</v>
      </c>
      <c r="J63" s="13">
        <v>53</v>
      </c>
      <c r="K63" s="13">
        <v>3</v>
      </c>
      <c r="L63" s="13">
        <v>3</v>
      </c>
      <c r="M63" s="92">
        <f t="shared" si="0"/>
        <v>20</v>
      </c>
      <c r="N63" s="92">
        <f t="shared" si="1"/>
        <v>6.3</v>
      </c>
      <c r="O63" s="92">
        <f t="shared" si="2"/>
        <v>1.6</v>
      </c>
      <c r="P63" s="92">
        <f t="shared" si="3"/>
        <v>0</v>
      </c>
      <c r="Q63" s="92">
        <f t="shared" si="4"/>
        <v>82.8</v>
      </c>
      <c r="R63" s="6">
        <v>90</v>
      </c>
      <c r="S63" s="6">
        <v>65</v>
      </c>
      <c r="T63" s="6">
        <v>25</v>
      </c>
      <c r="U63" s="5">
        <v>27.8</v>
      </c>
      <c r="V63" s="16" t="s">
        <v>175</v>
      </c>
      <c r="W63" s="8">
        <v>17</v>
      </c>
      <c r="X63" s="5">
        <v>21.7</v>
      </c>
      <c r="Y63" s="15">
        <v>7.8</v>
      </c>
      <c r="Z63" s="15">
        <v>3.5</v>
      </c>
      <c r="AA63" s="15">
        <f t="shared" si="5"/>
        <v>67</v>
      </c>
      <c r="AB63" s="62">
        <v>4</v>
      </c>
      <c r="AC63" s="44" t="s">
        <v>324</v>
      </c>
      <c r="AD63" s="31">
        <v>155</v>
      </c>
      <c r="AE63" s="31">
        <v>154</v>
      </c>
      <c r="AF63" s="5">
        <v>3.8</v>
      </c>
      <c r="AG63" s="44">
        <v>0</v>
      </c>
      <c r="AH63" s="44">
        <v>0</v>
      </c>
      <c r="AI63" s="44">
        <v>0</v>
      </c>
      <c r="AJ63" s="44">
        <v>1</v>
      </c>
      <c r="AK63" s="44">
        <v>0</v>
      </c>
      <c r="AL63" s="44">
        <v>0</v>
      </c>
      <c r="AM63" s="44">
        <v>0</v>
      </c>
      <c r="AN63" s="44">
        <v>0</v>
      </c>
      <c r="AO63" s="44">
        <v>0</v>
      </c>
    </row>
    <row r="64" spans="1:41" s="1" customFormat="1" ht="12" customHeight="1">
      <c r="A64" s="53" t="s">
        <v>62</v>
      </c>
      <c r="B64" s="85" t="s">
        <v>467</v>
      </c>
      <c r="C64" s="76">
        <v>62</v>
      </c>
      <c r="D64" s="91">
        <f>SUM(Sheet1!B70:B74)</f>
        <v>216</v>
      </c>
      <c r="E64" s="91">
        <f>SUM(Sheet1!C70:C74)</f>
        <v>352</v>
      </c>
      <c r="F64" s="91">
        <f>SUM(Sheet1!D70:D74)</f>
        <v>0</v>
      </c>
      <c r="G64" s="91">
        <f>SUM(Sheet1!E70:E74)</f>
        <v>20</v>
      </c>
      <c r="H64" s="91">
        <f>SUM(Sheet1!F70:F74)</f>
        <v>6</v>
      </c>
      <c r="I64" s="91">
        <f>SUM(Sheet1!G70:G74)</f>
        <v>11</v>
      </c>
      <c r="J64" s="91">
        <f>SUM(Sheet1!H70:H74)</f>
        <v>304</v>
      </c>
      <c r="K64" s="91">
        <f>SUM(Sheet1!I70:I74)</f>
        <v>7</v>
      </c>
      <c r="L64" s="91">
        <f>SUM(Sheet1!J70:J74)</f>
        <v>4</v>
      </c>
      <c r="M64" s="92">
        <f t="shared" si="0"/>
        <v>37.200000000000003</v>
      </c>
      <c r="N64" s="92">
        <f t="shared" si="1"/>
        <v>5.7</v>
      </c>
      <c r="O64" s="92">
        <f t="shared" si="2"/>
        <v>1.7</v>
      </c>
      <c r="P64" s="92">
        <f t="shared" si="3"/>
        <v>3.1</v>
      </c>
      <c r="Q64" s="92">
        <f t="shared" si="4"/>
        <v>86.4</v>
      </c>
      <c r="R64" s="6">
        <v>580</v>
      </c>
      <c r="S64" s="6">
        <v>457</v>
      </c>
      <c r="T64" s="6">
        <v>123</v>
      </c>
      <c r="U64" s="5">
        <v>21.2</v>
      </c>
      <c r="V64" s="11" t="s">
        <v>167</v>
      </c>
      <c r="W64" s="8">
        <v>62</v>
      </c>
      <c r="X64" s="5">
        <v>25.2</v>
      </c>
      <c r="Y64" s="15">
        <v>8.5</v>
      </c>
      <c r="Z64" s="15">
        <v>3.7</v>
      </c>
      <c r="AA64" s="15">
        <f t="shared" si="5"/>
        <v>62.6</v>
      </c>
      <c r="AB64" s="62">
        <v>6</v>
      </c>
      <c r="AC64" s="44" t="s">
        <v>167</v>
      </c>
      <c r="AD64" s="31">
        <v>155</v>
      </c>
      <c r="AE64" s="31">
        <v>162</v>
      </c>
      <c r="AF64" s="5">
        <v>3.8</v>
      </c>
      <c r="AG64" s="44">
        <v>0</v>
      </c>
      <c r="AH64" s="44">
        <v>0</v>
      </c>
      <c r="AI64" s="44">
        <v>0</v>
      </c>
      <c r="AJ64" s="44">
        <v>1</v>
      </c>
      <c r="AK64" s="44">
        <v>0</v>
      </c>
      <c r="AL64" s="44">
        <v>0</v>
      </c>
      <c r="AM64" s="44">
        <v>0</v>
      </c>
      <c r="AN64" s="44">
        <v>0</v>
      </c>
      <c r="AO64" s="44">
        <v>0</v>
      </c>
    </row>
    <row r="65" spans="1:41" s="1" customFormat="1" ht="12" customHeight="1">
      <c r="A65" s="24" t="s">
        <v>63</v>
      </c>
      <c r="B65" s="82" t="s">
        <v>468</v>
      </c>
      <c r="C65" s="76">
        <v>63</v>
      </c>
      <c r="D65" s="88">
        <v>221</v>
      </c>
      <c r="E65" s="88">
        <v>203</v>
      </c>
      <c r="F65" s="88">
        <v>2</v>
      </c>
      <c r="G65" s="88">
        <v>22</v>
      </c>
      <c r="H65" s="88">
        <v>6</v>
      </c>
      <c r="I65" s="88">
        <v>12</v>
      </c>
      <c r="J65" s="88">
        <v>153</v>
      </c>
      <c r="K65" s="88">
        <v>6</v>
      </c>
      <c r="L65" s="88">
        <v>2</v>
      </c>
      <c r="M65" s="92">
        <f t="shared" si="0"/>
        <v>48.8</v>
      </c>
      <c r="N65" s="92">
        <f t="shared" si="1"/>
        <v>10.8</v>
      </c>
      <c r="O65" s="92">
        <f t="shared" si="2"/>
        <v>3</v>
      </c>
      <c r="P65" s="92">
        <f t="shared" si="3"/>
        <v>5.9</v>
      </c>
      <c r="Q65" s="92">
        <f t="shared" si="4"/>
        <v>75.400000000000006</v>
      </c>
      <c r="R65" s="4">
        <v>453</v>
      </c>
      <c r="S65" s="4">
        <v>324</v>
      </c>
      <c r="T65" s="4">
        <v>129</v>
      </c>
      <c r="U65" s="5">
        <v>28.5</v>
      </c>
      <c r="V65" s="11" t="s">
        <v>168</v>
      </c>
      <c r="W65" s="8">
        <v>63</v>
      </c>
      <c r="X65" s="5">
        <v>21.2</v>
      </c>
      <c r="Y65" s="15">
        <v>7.6</v>
      </c>
      <c r="Z65" s="15">
        <v>3.1</v>
      </c>
      <c r="AA65" s="15">
        <f t="shared" si="5"/>
        <v>68.099999999999994</v>
      </c>
      <c r="AB65" s="62">
        <v>6</v>
      </c>
      <c r="AC65" s="44" t="s">
        <v>333</v>
      </c>
      <c r="AD65" s="31">
        <v>153</v>
      </c>
      <c r="AE65" s="31">
        <v>163</v>
      </c>
      <c r="AF65" s="5">
        <v>3.6</v>
      </c>
      <c r="AG65" s="44">
        <v>0</v>
      </c>
      <c r="AH65" s="44">
        <v>0</v>
      </c>
      <c r="AI65" s="44">
        <v>0</v>
      </c>
      <c r="AJ65" s="44">
        <v>1</v>
      </c>
      <c r="AK65" s="44">
        <v>0</v>
      </c>
      <c r="AL65" s="44">
        <v>0</v>
      </c>
      <c r="AM65" s="44">
        <v>0</v>
      </c>
      <c r="AN65" s="44">
        <v>0</v>
      </c>
      <c r="AO65" s="44">
        <v>0</v>
      </c>
    </row>
    <row r="66" spans="1:41" s="1" customFormat="1" ht="12" customHeight="1">
      <c r="A66" s="24" t="s">
        <v>64</v>
      </c>
      <c r="B66" s="82" t="s">
        <v>513</v>
      </c>
      <c r="C66" s="76">
        <v>64</v>
      </c>
      <c r="D66" s="88">
        <v>166</v>
      </c>
      <c r="E66" s="88">
        <v>147</v>
      </c>
      <c r="F66" s="88">
        <v>1</v>
      </c>
      <c r="G66" s="88">
        <v>27</v>
      </c>
      <c r="H66" s="88">
        <v>8</v>
      </c>
      <c r="I66" s="88">
        <v>0</v>
      </c>
      <c r="J66" s="88">
        <v>102</v>
      </c>
      <c r="K66" s="88">
        <v>3</v>
      </c>
      <c r="L66" s="88">
        <v>6</v>
      </c>
      <c r="M66" s="92">
        <f t="shared" si="0"/>
        <v>50</v>
      </c>
      <c r="N66" s="92">
        <f t="shared" si="1"/>
        <v>18.399999999999999</v>
      </c>
      <c r="O66" s="92">
        <f t="shared" si="2"/>
        <v>5.4</v>
      </c>
      <c r="P66" s="92">
        <f t="shared" si="3"/>
        <v>0</v>
      </c>
      <c r="Q66" s="92">
        <f t="shared" si="4"/>
        <v>69.400000000000006</v>
      </c>
      <c r="R66" s="6">
        <v>332</v>
      </c>
      <c r="S66" s="6">
        <v>193</v>
      </c>
      <c r="T66" s="6">
        <v>138</v>
      </c>
      <c r="U66" s="5">
        <v>41.6</v>
      </c>
      <c r="V66" s="11" t="s">
        <v>249</v>
      </c>
      <c r="W66" s="8">
        <v>64</v>
      </c>
      <c r="X66" s="5">
        <v>19.5</v>
      </c>
      <c r="Y66" s="15">
        <v>4.3</v>
      </c>
      <c r="Z66" s="15">
        <v>1.1000000000000001</v>
      </c>
      <c r="AA66" s="15">
        <f t="shared" si="5"/>
        <v>75.099999999999994</v>
      </c>
      <c r="AB66" s="62">
        <v>6</v>
      </c>
      <c r="AC66" s="44" t="s">
        <v>334</v>
      </c>
      <c r="AD66" s="31">
        <v>152</v>
      </c>
      <c r="AE66" s="31">
        <v>163</v>
      </c>
      <c r="AF66" s="5">
        <v>3.5</v>
      </c>
      <c r="AG66" s="44">
        <v>0</v>
      </c>
      <c r="AH66" s="44">
        <v>0</v>
      </c>
      <c r="AI66" s="44">
        <v>0</v>
      </c>
      <c r="AJ66" s="44">
        <v>1</v>
      </c>
      <c r="AK66" s="44">
        <v>0</v>
      </c>
      <c r="AL66" s="44">
        <v>0</v>
      </c>
      <c r="AM66" s="44">
        <v>0</v>
      </c>
      <c r="AN66" s="44">
        <v>0</v>
      </c>
      <c r="AO66" s="44">
        <v>0</v>
      </c>
    </row>
    <row r="67" spans="1:41" s="1" customFormat="1" ht="12" customHeight="1">
      <c r="A67" s="24" t="s">
        <v>255</v>
      </c>
      <c r="B67" s="82" t="s">
        <v>469</v>
      </c>
      <c r="C67" s="76">
        <v>65</v>
      </c>
      <c r="D67" s="13">
        <v>87</v>
      </c>
      <c r="E67" s="13">
        <v>112</v>
      </c>
      <c r="F67" s="13">
        <v>0</v>
      </c>
      <c r="G67" s="13">
        <v>15</v>
      </c>
      <c r="H67" s="13">
        <v>4</v>
      </c>
      <c r="I67" s="13">
        <v>3</v>
      </c>
      <c r="J67" s="13">
        <v>82</v>
      </c>
      <c r="K67" s="13">
        <v>3</v>
      </c>
      <c r="L67" s="13">
        <v>5</v>
      </c>
      <c r="M67" s="92">
        <f t="shared" si="0"/>
        <v>36</v>
      </c>
      <c r="N67" s="92">
        <f t="shared" si="1"/>
        <v>13.4</v>
      </c>
      <c r="O67" s="92">
        <f t="shared" si="2"/>
        <v>3.6</v>
      </c>
      <c r="P67" s="92">
        <f t="shared" si="3"/>
        <v>2.7</v>
      </c>
      <c r="Q67" s="92">
        <f t="shared" si="4"/>
        <v>73.2</v>
      </c>
      <c r="R67" s="6">
        <v>242</v>
      </c>
      <c r="S67" s="6">
        <v>171</v>
      </c>
      <c r="T67" s="6">
        <v>70</v>
      </c>
      <c r="U67" s="5">
        <v>28.9</v>
      </c>
      <c r="V67" s="11" t="s">
        <v>169</v>
      </c>
      <c r="W67" s="8">
        <v>38</v>
      </c>
      <c r="X67" s="5">
        <v>24.1</v>
      </c>
      <c r="Y67" s="15">
        <v>7.6</v>
      </c>
      <c r="Z67" s="15">
        <v>3.5</v>
      </c>
      <c r="AA67" s="15">
        <f t="shared" si="5"/>
        <v>64.8</v>
      </c>
      <c r="AB67" s="62">
        <v>8</v>
      </c>
      <c r="AC67" s="44" t="s">
        <v>356</v>
      </c>
      <c r="AD67" s="31">
        <v>156</v>
      </c>
      <c r="AE67" s="31">
        <v>163</v>
      </c>
      <c r="AF67" s="5">
        <v>4</v>
      </c>
      <c r="AG67" s="44">
        <v>0</v>
      </c>
      <c r="AH67" s="44">
        <v>0</v>
      </c>
      <c r="AI67" s="44">
        <v>0</v>
      </c>
      <c r="AJ67" s="44">
        <v>1</v>
      </c>
      <c r="AK67" s="44">
        <v>0</v>
      </c>
      <c r="AL67" s="44">
        <v>0</v>
      </c>
      <c r="AM67" s="44">
        <v>0</v>
      </c>
      <c r="AN67" s="44">
        <v>0</v>
      </c>
      <c r="AO67" s="44">
        <v>0</v>
      </c>
    </row>
    <row r="68" spans="1:41" s="1" customFormat="1" ht="12" customHeight="1">
      <c r="A68" s="24" t="s">
        <v>65</v>
      </c>
      <c r="B68" s="82" t="s">
        <v>470</v>
      </c>
      <c r="C68" s="76">
        <v>66</v>
      </c>
      <c r="D68" s="88">
        <v>10</v>
      </c>
      <c r="E68" s="88">
        <v>52</v>
      </c>
      <c r="F68" s="88">
        <v>0</v>
      </c>
      <c r="G68" s="88">
        <v>0</v>
      </c>
      <c r="H68" s="88">
        <v>3</v>
      </c>
      <c r="I68" s="88">
        <v>6</v>
      </c>
      <c r="J68" s="88">
        <v>40</v>
      </c>
      <c r="K68" s="88">
        <v>2</v>
      </c>
      <c r="L68" s="88">
        <v>1</v>
      </c>
      <c r="M68" s="92">
        <f t="shared" ref="M68:M121" si="6">D68/R68*100</f>
        <v>14.5</v>
      </c>
      <c r="N68" s="92">
        <f t="shared" ref="N68:N121" si="7">G68/$E68*100</f>
        <v>0</v>
      </c>
      <c r="O68" s="92">
        <f t="shared" ref="O68:O121" si="8">H68/$E68*100</f>
        <v>5.8</v>
      </c>
      <c r="P68" s="92">
        <f t="shared" ref="P68:P121" si="9">I68/$E68*100</f>
        <v>11.5</v>
      </c>
      <c r="Q68" s="92">
        <f t="shared" ref="Q68:Q121" si="10">J68/$E68*100</f>
        <v>76.900000000000006</v>
      </c>
      <c r="R68" s="6">
        <v>69</v>
      </c>
      <c r="S68" s="6">
        <v>31</v>
      </c>
      <c r="T68" s="6">
        <v>38</v>
      </c>
      <c r="U68" s="5">
        <v>55.1</v>
      </c>
      <c r="V68" s="11" t="s">
        <v>188</v>
      </c>
      <c r="W68" s="8">
        <v>112</v>
      </c>
      <c r="X68" s="5">
        <v>26</v>
      </c>
      <c r="Y68" s="15">
        <v>9.4</v>
      </c>
      <c r="Z68" s="15">
        <v>4.5999999999999996</v>
      </c>
      <c r="AA68" s="15">
        <f t="shared" ref="AA68:AA121" si="11">100-SUM(X68:Z68)</f>
        <v>60</v>
      </c>
      <c r="AB68" s="62">
        <v>4</v>
      </c>
      <c r="AC68" s="44" t="s">
        <v>319</v>
      </c>
      <c r="AD68" s="31">
        <v>153</v>
      </c>
      <c r="AE68" s="31">
        <v>153</v>
      </c>
      <c r="AF68" s="5">
        <v>3.8</v>
      </c>
      <c r="AG68" s="44">
        <v>0</v>
      </c>
      <c r="AH68" s="44">
        <v>0</v>
      </c>
      <c r="AI68" s="44">
        <v>0</v>
      </c>
      <c r="AJ68" s="44">
        <v>1</v>
      </c>
      <c r="AK68" s="44">
        <v>0</v>
      </c>
      <c r="AL68" s="44">
        <v>0</v>
      </c>
      <c r="AM68" s="44">
        <v>0</v>
      </c>
      <c r="AN68" s="44">
        <v>0</v>
      </c>
      <c r="AO68" s="44">
        <v>0</v>
      </c>
    </row>
    <row r="69" spans="1:41" s="1" customFormat="1" ht="12" customHeight="1">
      <c r="A69" s="24" t="s">
        <v>66</v>
      </c>
      <c r="B69" s="82" t="s">
        <v>170</v>
      </c>
      <c r="C69" s="76">
        <v>67</v>
      </c>
      <c r="D69" s="88">
        <v>29</v>
      </c>
      <c r="E69" s="88">
        <v>61</v>
      </c>
      <c r="F69" s="88">
        <v>0</v>
      </c>
      <c r="G69" s="88">
        <v>5</v>
      </c>
      <c r="H69" s="88">
        <v>0</v>
      </c>
      <c r="I69" s="88">
        <v>5</v>
      </c>
      <c r="J69" s="88">
        <v>50</v>
      </c>
      <c r="K69" s="88">
        <v>0</v>
      </c>
      <c r="L69" s="88">
        <v>1</v>
      </c>
      <c r="M69" s="92">
        <f t="shared" si="6"/>
        <v>31.5</v>
      </c>
      <c r="N69" s="92">
        <f t="shared" si="7"/>
        <v>8.1999999999999993</v>
      </c>
      <c r="O69" s="92">
        <f t="shared" si="8"/>
        <v>0</v>
      </c>
      <c r="P69" s="92">
        <f t="shared" si="9"/>
        <v>8.1999999999999993</v>
      </c>
      <c r="Q69" s="92">
        <f t="shared" si="10"/>
        <v>82</v>
      </c>
      <c r="R69" s="6">
        <v>92</v>
      </c>
      <c r="S69" s="6">
        <v>49</v>
      </c>
      <c r="T69" s="6">
        <v>43</v>
      </c>
      <c r="U69" s="5">
        <v>46.7</v>
      </c>
      <c r="V69" s="11" t="s">
        <v>170</v>
      </c>
      <c r="W69" s="8">
        <v>79</v>
      </c>
      <c r="X69" s="5">
        <v>22.5</v>
      </c>
      <c r="Y69" s="15">
        <v>8.1</v>
      </c>
      <c r="Z69" s="15">
        <v>4.2</v>
      </c>
      <c r="AA69" s="15">
        <f t="shared" si="11"/>
        <v>65.2</v>
      </c>
      <c r="AB69" s="62">
        <v>4</v>
      </c>
      <c r="AC69" s="44" t="s">
        <v>170</v>
      </c>
      <c r="AD69" s="31">
        <v>155</v>
      </c>
      <c r="AE69" s="31">
        <v>155</v>
      </c>
      <c r="AF69" s="5">
        <v>3.9</v>
      </c>
      <c r="AG69" s="44">
        <v>0</v>
      </c>
      <c r="AH69" s="44">
        <v>0</v>
      </c>
      <c r="AI69" s="44">
        <v>0</v>
      </c>
      <c r="AJ69" s="44">
        <v>1</v>
      </c>
      <c r="AK69" s="44">
        <v>0</v>
      </c>
      <c r="AL69" s="44">
        <v>0</v>
      </c>
      <c r="AM69" s="44">
        <v>0</v>
      </c>
      <c r="AN69" s="44">
        <v>0</v>
      </c>
      <c r="AO69" s="44">
        <v>0</v>
      </c>
    </row>
    <row r="70" spans="1:41" s="1" customFormat="1" ht="12" customHeight="1">
      <c r="A70" s="27" t="s">
        <v>244</v>
      </c>
      <c r="B70" s="84" t="s">
        <v>320</v>
      </c>
      <c r="C70" s="76">
        <v>68</v>
      </c>
      <c r="D70" s="88">
        <v>23</v>
      </c>
      <c r="E70" s="88">
        <v>37</v>
      </c>
      <c r="F70" s="88">
        <v>0</v>
      </c>
      <c r="G70" s="88">
        <v>3</v>
      </c>
      <c r="H70" s="88">
        <v>0</v>
      </c>
      <c r="I70" s="88">
        <v>1</v>
      </c>
      <c r="J70" s="88">
        <v>33</v>
      </c>
      <c r="K70" s="88">
        <v>0</v>
      </c>
      <c r="L70" s="88">
        <v>0</v>
      </c>
      <c r="M70" s="92">
        <f t="shared" si="6"/>
        <v>35.9</v>
      </c>
      <c r="N70" s="92">
        <f t="shared" si="7"/>
        <v>8.1</v>
      </c>
      <c r="O70" s="92">
        <f t="shared" si="8"/>
        <v>0</v>
      </c>
      <c r="P70" s="92">
        <f t="shared" si="9"/>
        <v>2.7</v>
      </c>
      <c r="Q70" s="92">
        <f t="shared" si="10"/>
        <v>89.2</v>
      </c>
      <c r="R70" s="13">
        <v>64</v>
      </c>
      <c r="S70" s="13">
        <v>32</v>
      </c>
      <c r="T70" s="13">
        <v>32</v>
      </c>
      <c r="U70" s="14">
        <v>50</v>
      </c>
      <c r="V70" s="42" t="s">
        <v>268</v>
      </c>
      <c r="W70" s="8" t="s">
        <v>269</v>
      </c>
      <c r="X70" s="10">
        <f>AVERAGE(Sheet1!Q80:Q81)</f>
        <v>22</v>
      </c>
      <c r="Y70" s="10">
        <f>AVERAGE(Sheet1!R80:R81)</f>
        <v>7.85</v>
      </c>
      <c r="Z70" s="10">
        <f>AVERAGE(Sheet1!S80:S81)</f>
        <v>4.3499999999999996</v>
      </c>
      <c r="AA70" s="15">
        <f t="shared" si="11"/>
        <v>65.8</v>
      </c>
      <c r="AB70" s="62">
        <v>4</v>
      </c>
      <c r="AC70" s="64" t="s">
        <v>400</v>
      </c>
      <c r="AD70" s="5">
        <f>SUMPRODUCT('Sheet 3'!V79:V80,'Sheet 3'!$Y79:$Y80)/SUM('Sheet 3'!$Y79:$Y80)</f>
        <v>154.9</v>
      </c>
      <c r="AE70" s="5">
        <f>SUMPRODUCT('Sheet 3'!W79:W80,'Sheet 3'!$Y79:$Y80)/SUM('Sheet 3'!$Y79:$Y80)</f>
        <v>154.19999999999999</v>
      </c>
      <c r="AF70" s="10">
        <f>SUMPRODUCT('Sheet 3'!X79:X80,'Sheet 3'!$Y79:$Y80)/SUM('Sheet 3'!$Y79:$Y80)</f>
        <v>3.8</v>
      </c>
      <c r="AG70" s="44">
        <v>0</v>
      </c>
      <c r="AH70" s="44">
        <v>0</v>
      </c>
      <c r="AI70" s="44">
        <v>0</v>
      </c>
      <c r="AJ70" s="44">
        <v>1</v>
      </c>
      <c r="AK70" s="44">
        <v>0</v>
      </c>
      <c r="AL70" s="44">
        <v>0</v>
      </c>
      <c r="AM70" s="44">
        <v>0</v>
      </c>
      <c r="AN70" s="44">
        <v>0</v>
      </c>
      <c r="AO70" s="44">
        <v>0</v>
      </c>
    </row>
    <row r="71" spans="1:41" s="1" customFormat="1" ht="12" customHeight="1">
      <c r="A71" s="24" t="s">
        <v>118</v>
      </c>
      <c r="B71" s="82" t="s">
        <v>471</v>
      </c>
      <c r="C71" s="76">
        <v>69</v>
      </c>
      <c r="D71" s="88">
        <v>89</v>
      </c>
      <c r="E71" s="88">
        <v>93</v>
      </c>
      <c r="F71" s="88">
        <v>0</v>
      </c>
      <c r="G71" s="88">
        <v>9</v>
      </c>
      <c r="H71" s="88">
        <v>1</v>
      </c>
      <c r="I71" s="88">
        <v>6</v>
      </c>
      <c r="J71" s="88">
        <v>72</v>
      </c>
      <c r="K71" s="88">
        <v>2</v>
      </c>
      <c r="L71" s="88">
        <v>3</v>
      </c>
      <c r="M71" s="92">
        <f t="shared" si="6"/>
        <v>47.8</v>
      </c>
      <c r="N71" s="92">
        <f t="shared" si="7"/>
        <v>9.6999999999999993</v>
      </c>
      <c r="O71" s="92">
        <f t="shared" si="8"/>
        <v>1.1000000000000001</v>
      </c>
      <c r="P71" s="92">
        <f t="shared" si="9"/>
        <v>6.5</v>
      </c>
      <c r="Q71" s="92">
        <f t="shared" si="10"/>
        <v>77.400000000000006</v>
      </c>
      <c r="R71" s="6">
        <v>186</v>
      </c>
      <c r="S71" s="6">
        <v>152</v>
      </c>
      <c r="T71" s="6">
        <v>34</v>
      </c>
      <c r="U71" s="5">
        <v>18.3</v>
      </c>
      <c r="V71" s="42" t="s">
        <v>270</v>
      </c>
      <c r="W71" s="8" t="s">
        <v>271</v>
      </c>
      <c r="X71" s="10">
        <f>AVERAGE(Sheet1!Q82:Q83)</f>
        <v>22.05</v>
      </c>
      <c r="Y71" s="10">
        <f>AVERAGE(Sheet1!R82:R83)</f>
        <v>7.2</v>
      </c>
      <c r="Z71" s="10">
        <f>AVERAGE(Sheet1!S82:S83)</f>
        <v>3.8</v>
      </c>
      <c r="AA71" s="15">
        <f t="shared" si="11"/>
        <v>67</v>
      </c>
      <c r="AB71" s="62">
        <v>6</v>
      </c>
      <c r="AC71" s="64" t="s">
        <v>401</v>
      </c>
      <c r="AD71" s="31">
        <v>150</v>
      </c>
      <c r="AE71" s="31">
        <v>163</v>
      </c>
      <c r="AF71" s="5">
        <v>3.4</v>
      </c>
      <c r="AG71" s="44">
        <v>0</v>
      </c>
      <c r="AH71" s="44">
        <v>0</v>
      </c>
      <c r="AI71" s="44">
        <v>0</v>
      </c>
      <c r="AJ71" s="44">
        <v>1</v>
      </c>
      <c r="AK71" s="44">
        <v>0</v>
      </c>
      <c r="AL71" s="44">
        <v>0</v>
      </c>
      <c r="AM71" s="44">
        <v>0</v>
      </c>
      <c r="AN71" s="44">
        <v>0</v>
      </c>
      <c r="AO71" s="44">
        <v>0</v>
      </c>
    </row>
    <row r="72" spans="1:41" s="1" customFormat="1" ht="12" customHeight="1">
      <c r="A72" s="24" t="s">
        <v>67</v>
      </c>
      <c r="B72" s="82" t="s">
        <v>472</v>
      </c>
      <c r="C72" s="76">
        <v>70</v>
      </c>
      <c r="D72" s="88">
        <v>56</v>
      </c>
      <c r="E72" s="88">
        <v>76</v>
      </c>
      <c r="F72" s="88">
        <v>0</v>
      </c>
      <c r="G72" s="88">
        <v>9</v>
      </c>
      <c r="H72" s="88">
        <v>4</v>
      </c>
      <c r="I72" s="88">
        <v>7</v>
      </c>
      <c r="J72" s="88">
        <v>47</v>
      </c>
      <c r="K72" s="88">
        <v>6</v>
      </c>
      <c r="L72" s="88">
        <v>3</v>
      </c>
      <c r="M72" s="92">
        <f t="shared" si="6"/>
        <v>38.6</v>
      </c>
      <c r="N72" s="92">
        <f t="shared" si="7"/>
        <v>11.8</v>
      </c>
      <c r="O72" s="92">
        <f t="shared" si="8"/>
        <v>5.3</v>
      </c>
      <c r="P72" s="92">
        <f t="shared" si="9"/>
        <v>9.1999999999999993</v>
      </c>
      <c r="Q72" s="92">
        <f t="shared" si="10"/>
        <v>61.8</v>
      </c>
      <c r="R72" s="4">
        <v>145</v>
      </c>
      <c r="S72" s="4">
        <v>122</v>
      </c>
      <c r="T72" s="4">
        <v>23</v>
      </c>
      <c r="U72" s="5">
        <v>15.9</v>
      </c>
      <c r="V72" s="11" t="s">
        <v>158</v>
      </c>
      <c r="W72" s="8">
        <v>42</v>
      </c>
      <c r="X72" s="5">
        <v>21.3</v>
      </c>
      <c r="Y72" s="15">
        <v>6.4</v>
      </c>
      <c r="Z72" s="15">
        <v>2.8</v>
      </c>
      <c r="AA72" s="15">
        <f t="shared" si="11"/>
        <v>69.5</v>
      </c>
      <c r="AB72" s="62">
        <v>9</v>
      </c>
      <c r="AC72" s="44" t="s">
        <v>392</v>
      </c>
      <c r="AD72" s="31">
        <v>155</v>
      </c>
      <c r="AE72" s="31">
        <v>162</v>
      </c>
      <c r="AF72" s="5">
        <v>3.9</v>
      </c>
      <c r="AG72" s="44">
        <v>0</v>
      </c>
      <c r="AH72" s="44">
        <v>0</v>
      </c>
      <c r="AI72" s="44">
        <v>0</v>
      </c>
      <c r="AJ72" s="44">
        <v>1</v>
      </c>
      <c r="AK72" s="44">
        <v>0</v>
      </c>
      <c r="AL72" s="44">
        <v>0</v>
      </c>
      <c r="AM72" s="44">
        <v>0</v>
      </c>
      <c r="AN72" s="44">
        <v>0</v>
      </c>
      <c r="AO72" s="44">
        <v>0</v>
      </c>
    </row>
    <row r="73" spans="1:41" s="1" customFormat="1" ht="12" customHeight="1">
      <c r="A73" s="24" t="s">
        <v>68</v>
      </c>
      <c r="B73" s="82" t="s">
        <v>473</v>
      </c>
      <c r="C73" s="76">
        <v>71</v>
      </c>
      <c r="D73" s="88">
        <v>65</v>
      </c>
      <c r="E73" s="88">
        <v>78</v>
      </c>
      <c r="F73" s="88">
        <v>0</v>
      </c>
      <c r="G73" s="88">
        <v>7</v>
      </c>
      <c r="H73" s="88">
        <v>1</v>
      </c>
      <c r="I73" s="88">
        <v>1</v>
      </c>
      <c r="J73" s="88">
        <v>66</v>
      </c>
      <c r="K73" s="88">
        <v>2</v>
      </c>
      <c r="L73" s="88">
        <v>1</v>
      </c>
      <c r="M73" s="92">
        <f t="shared" si="6"/>
        <v>44.8</v>
      </c>
      <c r="N73" s="92">
        <f t="shared" si="7"/>
        <v>9</v>
      </c>
      <c r="O73" s="92">
        <f t="shared" si="8"/>
        <v>1.3</v>
      </c>
      <c r="P73" s="92">
        <f t="shared" si="9"/>
        <v>1.3</v>
      </c>
      <c r="Q73" s="92">
        <f t="shared" si="10"/>
        <v>84.6</v>
      </c>
      <c r="R73" s="6">
        <v>145</v>
      </c>
      <c r="S73" s="6">
        <v>118</v>
      </c>
      <c r="T73" s="6">
        <v>27</v>
      </c>
      <c r="U73" s="5">
        <v>18.600000000000001</v>
      </c>
      <c r="V73" s="11" t="s">
        <v>159</v>
      </c>
      <c r="W73" s="8">
        <v>43</v>
      </c>
      <c r="X73" s="5">
        <v>23</v>
      </c>
      <c r="Y73" s="15">
        <v>7.5</v>
      </c>
      <c r="Z73" s="15">
        <v>3.3</v>
      </c>
      <c r="AA73" s="15">
        <f t="shared" si="11"/>
        <v>66.2</v>
      </c>
      <c r="AB73" s="62">
        <v>6</v>
      </c>
      <c r="AC73" s="44" t="s">
        <v>336</v>
      </c>
      <c r="AD73" s="31">
        <v>154</v>
      </c>
      <c r="AE73" s="31">
        <v>164</v>
      </c>
      <c r="AF73" s="5">
        <v>3.7</v>
      </c>
      <c r="AG73" s="44">
        <v>0</v>
      </c>
      <c r="AH73" s="44">
        <v>0</v>
      </c>
      <c r="AI73" s="44">
        <v>0</v>
      </c>
      <c r="AJ73" s="44">
        <v>1</v>
      </c>
      <c r="AK73" s="44">
        <v>0</v>
      </c>
      <c r="AL73" s="44">
        <v>0</v>
      </c>
      <c r="AM73" s="44">
        <v>0</v>
      </c>
      <c r="AN73" s="44">
        <v>0</v>
      </c>
      <c r="AO73" s="44">
        <v>0</v>
      </c>
    </row>
    <row r="74" spans="1:41" s="1" customFormat="1" ht="12" customHeight="1">
      <c r="A74" s="24" t="s">
        <v>70</v>
      </c>
      <c r="B74" s="82" t="s">
        <v>509</v>
      </c>
      <c r="C74" s="76">
        <v>72</v>
      </c>
      <c r="D74" s="88">
        <v>206</v>
      </c>
      <c r="E74" s="88">
        <v>163</v>
      </c>
      <c r="F74" s="88">
        <v>0</v>
      </c>
      <c r="G74" s="88">
        <v>14</v>
      </c>
      <c r="H74" s="88">
        <v>1</v>
      </c>
      <c r="I74" s="88">
        <v>7</v>
      </c>
      <c r="J74" s="88">
        <v>134</v>
      </c>
      <c r="K74" s="88">
        <v>6</v>
      </c>
      <c r="L74" s="88">
        <v>1</v>
      </c>
      <c r="M74" s="92">
        <f t="shared" si="6"/>
        <v>53.5</v>
      </c>
      <c r="N74" s="92">
        <f t="shared" si="7"/>
        <v>8.6</v>
      </c>
      <c r="O74" s="92">
        <f t="shared" si="8"/>
        <v>0.6</v>
      </c>
      <c r="P74" s="92">
        <f t="shared" si="9"/>
        <v>4.3</v>
      </c>
      <c r="Q74" s="92">
        <f t="shared" si="10"/>
        <v>82.2</v>
      </c>
      <c r="R74" s="6">
        <v>385</v>
      </c>
      <c r="S74" s="6">
        <v>322</v>
      </c>
      <c r="T74" s="6">
        <v>63</v>
      </c>
      <c r="U74" s="5">
        <v>16.399999999999999</v>
      </c>
      <c r="V74" s="11" t="s">
        <v>161</v>
      </c>
      <c r="W74" s="8">
        <v>44</v>
      </c>
      <c r="X74" s="5">
        <v>21.7</v>
      </c>
      <c r="Y74" s="15">
        <v>6.3</v>
      </c>
      <c r="Z74" s="15">
        <v>2.8</v>
      </c>
      <c r="AA74" s="15">
        <f t="shared" si="11"/>
        <v>69.2</v>
      </c>
      <c r="AB74" s="62">
        <v>6</v>
      </c>
      <c r="AC74" s="44" t="s">
        <v>337</v>
      </c>
      <c r="AD74" s="31">
        <v>154</v>
      </c>
      <c r="AE74" s="31">
        <v>163</v>
      </c>
      <c r="AF74" s="5">
        <v>3.6</v>
      </c>
      <c r="AG74" s="44">
        <v>0</v>
      </c>
      <c r="AH74" s="44">
        <v>0</v>
      </c>
      <c r="AI74" s="44">
        <v>0</v>
      </c>
      <c r="AJ74" s="44">
        <v>1</v>
      </c>
      <c r="AK74" s="44">
        <v>0</v>
      </c>
      <c r="AL74" s="44">
        <v>0</v>
      </c>
      <c r="AM74" s="44">
        <v>0</v>
      </c>
      <c r="AN74" s="44">
        <v>0</v>
      </c>
      <c r="AO74" s="44">
        <v>0</v>
      </c>
    </row>
    <row r="75" spans="1:41" s="1" customFormat="1" ht="12" customHeight="1">
      <c r="A75" s="24" t="s">
        <v>71</v>
      </c>
      <c r="B75" s="82" t="s">
        <v>474</v>
      </c>
      <c r="C75" s="76">
        <v>73</v>
      </c>
      <c r="D75" s="88">
        <v>21</v>
      </c>
      <c r="E75" s="88">
        <v>44</v>
      </c>
      <c r="F75" s="88">
        <v>0</v>
      </c>
      <c r="G75" s="88">
        <v>8</v>
      </c>
      <c r="H75" s="88">
        <v>0</v>
      </c>
      <c r="I75" s="88">
        <v>2</v>
      </c>
      <c r="J75" s="88">
        <v>33</v>
      </c>
      <c r="K75" s="88">
        <v>0</v>
      </c>
      <c r="L75" s="88">
        <v>1</v>
      </c>
      <c r="M75" s="92">
        <f t="shared" si="6"/>
        <v>28.4</v>
      </c>
      <c r="N75" s="92">
        <f t="shared" si="7"/>
        <v>18.2</v>
      </c>
      <c r="O75" s="92">
        <f t="shared" si="8"/>
        <v>0</v>
      </c>
      <c r="P75" s="92">
        <f t="shared" si="9"/>
        <v>4.5</v>
      </c>
      <c r="Q75" s="92">
        <f t="shared" si="10"/>
        <v>75</v>
      </c>
      <c r="R75" s="6">
        <v>74</v>
      </c>
      <c r="S75" s="6">
        <v>59</v>
      </c>
      <c r="T75" s="6">
        <v>15</v>
      </c>
      <c r="U75" s="5">
        <v>20.3</v>
      </c>
      <c r="V75" s="11" t="s">
        <v>162</v>
      </c>
      <c r="W75" s="8">
        <v>125</v>
      </c>
      <c r="X75" s="5">
        <v>21.3</v>
      </c>
      <c r="Y75" s="15">
        <v>6.7</v>
      </c>
      <c r="Z75" s="15">
        <v>3.2</v>
      </c>
      <c r="AA75" s="15">
        <f t="shared" si="11"/>
        <v>68.8</v>
      </c>
      <c r="AB75" s="62">
        <v>7</v>
      </c>
      <c r="AC75" s="44" t="s">
        <v>166</v>
      </c>
      <c r="AD75" s="31">
        <v>156</v>
      </c>
      <c r="AE75" s="31">
        <v>162</v>
      </c>
      <c r="AF75" s="5">
        <v>3.9</v>
      </c>
      <c r="AG75" s="95">
        <v>0</v>
      </c>
      <c r="AH75" s="95">
        <v>0</v>
      </c>
      <c r="AI75" s="95">
        <v>0</v>
      </c>
      <c r="AJ75" s="95">
        <v>1</v>
      </c>
      <c r="AK75" s="95">
        <v>0</v>
      </c>
      <c r="AL75" s="95">
        <v>0</v>
      </c>
      <c r="AM75" s="95">
        <v>0</v>
      </c>
      <c r="AN75" s="95">
        <v>0</v>
      </c>
      <c r="AO75" s="95">
        <v>0</v>
      </c>
    </row>
    <row r="76" spans="1:41" s="1" customFormat="1" ht="12" customHeight="1">
      <c r="A76" s="24" t="s">
        <v>72</v>
      </c>
      <c r="B76" s="82" t="s">
        <v>475</v>
      </c>
      <c r="C76" s="76">
        <v>74</v>
      </c>
      <c r="D76" s="88">
        <v>31</v>
      </c>
      <c r="E76" s="88">
        <v>47</v>
      </c>
      <c r="F76" s="88">
        <v>0</v>
      </c>
      <c r="G76" s="88">
        <v>6</v>
      </c>
      <c r="H76" s="88">
        <v>0</v>
      </c>
      <c r="I76" s="88">
        <v>0</v>
      </c>
      <c r="J76" s="88">
        <v>37</v>
      </c>
      <c r="K76" s="88">
        <v>2</v>
      </c>
      <c r="L76" s="88">
        <v>2</v>
      </c>
      <c r="M76" s="92">
        <f t="shared" si="6"/>
        <v>38.299999999999997</v>
      </c>
      <c r="N76" s="92">
        <f t="shared" si="7"/>
        <v>12.8</v>
      </c>
      <c r="O76" s="92">
        <f t="shared" si="8"/>
        <v>0</v>
      </c>
      <c r="P76" s="92">
        <f t="shared" si="9"/>
        <v>0</v>
      </c>
      <c r="Q76" s="92">
        <f t="shared" si="10"/>
        <v>78.7</v>
      </c>
      <c r="R76" s="6">
        <v>81</v>
      </c>
      <c r="S76" s="6">
        <v>65</v>
      </c>
      <c r="T76" s="6">
        <v>16</v>
      </c>
      <c r="U76" s="5">
        <v>19.8</v>
      </c>
      <c r="V76" s="11" t="s">
        <v>163</v>
      </c>
      <c r="W76" s="8">
        <v>48</v>
      </c>
      <c r="X76" s="5">
        <v>19.100000000000001</v>
      </c>
      <c r="Y76" s="15">
        <v>5.6</v>
      </c>
      <c r="Z76" s="15">
        <v>2.5</v>
      </c>
      <c r="AA76" s="15">
        <f t="shared" si="11"/>
        <v>72.8</v>
      </c>
      <c r="AB76" s="62">
        <v>7</v>
      </c>
      <c r="AC76" s="44" t="s">
        <v>338</v>
      </c>
      <c r="AD76" s="31">
        <v>153</v>
      </c>
      <c r="AE76" s="31">
        <v>160</v>
      </c>
      <c r="AF76" s="5">
        <v>3.7</v>
      </c>
      <c r="AG76" s="44">
        <v>0</v>
      </c>
      <c r="AH76" s="44">
        <v>0</v>
      </c>
      <c r="AI76" s="44">
        <v>0</v>
      </c>
      <c r="AJ76" s="44">
        <v>1</v>
      </c>
      <c r="AK76" s="44">
        <v>0</v>
      </c>
      <c r="AL76" s="44">
        <v>0</v>
      </c>
      <c r="AM76" s="44">
        <v>0</v>
      </c>
      <c r="AN76" s="44">
        <v>0</v>
      </c>
      <c r="AO76" s="44">
        <v>0</v>
      </c>
    </row>
    <row r="77" spans="1:41" s="1" customFormat="1" ht="12" customHeight="1">
      <c r="A77" s="24" t="s">
        <v>73</v>
      </c>
      <c r="B77" s="82" t="s">
        <v>476</v>
      </c>
      <c r="C77" s="76">
        <v>75</v>
      </c>
      <c r="D77" s="89">
        <v>92</v>
      </c>
      <c r="E77" s="89">
        <v>131</v>
      </c>
      <c r="F77" s="89">
        <v>1</v>
      </c>
      <c r="G77" s="89">
        <v>12</v>
      </c>
      <c r="H77" s="89">
        <v>1</v>
      </c>
      <c r="I77" s="89">
        <v>4</v>
      </c>
      <c r="J77" s="89">
        <v>103</v>
      </c>
      <c r="K77" s="89">
        <v>6</v>
      </c>
      <c r="L77" s="89">
        <v>4</v>
      </c>
      <c r="M77" s="92">
        <f t="shared" si="6"/>
        <v>40.200000000000003</v>
      </c>
      <c r="N77" s="92">
        <f t="shared" si="7"/>
        <v>9.1999999999999993</v>
      </c>
      <c r="O77" s="92">
        <f t="shared" si="8"/>
        <v>0.8</v>
      </c>
      <c r="P77" s="92">
        <f t="shared" si="9"/>
        <v>3.1</v>
      </c>
      <c r="Q77" s="92">
        <f t="shared" si="10"/>
        <v>78.599999999999994</v>
      </c>
      <c r="R77" s="6">
        <v>229</v>
      </c>
      <c r="S77" s="6">
        <v>202</v>
      </c>
      <c r="T77" s="6">
        <v>27</v>
      </c>
      <c r="U77" s="5">
        <v>11.8</v>
      </c>
      <c r="V77" s="11" t="s">
        <v>164</v>
      </c>
      <c r="W77" s="8">
        <v>49</v>
      </c>
      <c r="X77" s="5">
        <v>20</v>
      </c>
      <c r="Y77" s="15">
        <v>5.4</v>
      </c>
      <c r="Z77" s="15">
        <v>2.1</v>
      </c>
      <c r="AA77" s="15">
        <f t="shared" si="11"/>
        <v>72.5</v>
      </c>
      <c r="AB77" s="62">
        <v>7</v>
      </c>
      <c r="AC77" s="44" t="s">
        <v>339</v>
      </c>
      <c r="AD77" s="31">
        <v>156</v>
      </c>
      <c r="AE77" s="31">
        <v>162</v>
      </c>
      <c r="AF77" s="5">
        <v>3.7</v>
      </c>
      <c r="AG77" s="44">
        <v>0</v>
      </c>
      <c r="AH77" s="44">
        <v>0</v>
      </c>
      <c r="AI77" s="44">
        <v>0</v>
      </c>
      <c r="AJ77" s="44">
        <v>1</v>
      </c>
      <c r="AK77" s="44">
        <v>0</v>
      </c>
      <c r="AL77" s="44">
        <v>0</v>
      </c>
      <c r="AM77" s="44">
        <v>0</v>
      </c>
      <c r="AN77" s="44">
        <v>0</v>
      </c>
      <c r="AO77" s="44">
        <v>0</v>
      </c>
    </row>
    <row r="78" spans="1:41" s="1" customFormat="1" ht="12" customHeight="1">
      <c r="A78" s="24" t="s">
        <v>74</v>
      </c>
      <c r="B78" s="82" t="s">
        <v>477</v>
      </c>
      <c r="C78" s="76">
        <v>76</v>
      </c>
      <c r="D78" s="88">
        <v>26</v>
      </c>
      <c r="E78" s="88">
        <v>56</v>
      </c>
      <c r="F78" s="88">
        <v>0</v>
      </c>
      <c r="G78" s="88">
        <v>2</v>
      </c>
      <c r="H78" s="88">
        <v>2</v>
      </c>
      <c r="I78" s="88">
        <v>2</v>
      </c>
      <c r="J78" s="88">
        <v>47</v>
      </c>
      <c r="K78" s="88">
        <v>2</v>
      </c>
      <c r="L78" s="88">
        <v>1</v>
      </c>
      <c r="M78" s="92">
        <f t="shared" si="6"/>
        <v>31.3</v>
      </c>
      <c r="N78" s="92">
        <f t="shared" si="7"/>
        <v>3.6</v>
      </c>
      <c r="O78" s="92">
        <f t="shared" si="8"/>
        <v>3.6</v>
      </c>
      <c r="P78" s="92">
        <f t="shared" si="9"/>
        <v>3.6</v>
      </c>
      <c r="Q78" s="92">
        <f t="shared" si="10"/>
        <v>83.9</v>
      </c>
      <c r="R78" s="6">
        <v>83</v>
      </c>
      <c r="S78" s="6">
        <v>69</v>
      </c>
      <c r="T78" s="6">
        <v>14</v>
      </c>
      <c r="U78" s="5">
        <v>16.899999999999999</v>
      </c>
      <c r="V78" s="11" t="s">
        <v>165</v>
      </c>
      <c r="W78" s="8">
        <v>45</v>
      </c>
      <c r="X78" s="5">
        <v>21.6</v>
      </c>
      <c r="Y78" s="15">
        <v>6.8</v>
      </c>
      <c r="Z78" s="15">
        <v>3.1</v>
      </c>
      <c r="AA78" s="15">
        <f t="shared" si="11"/>
        <v>68.5</v>
      </c>
      <c r="AB78" s="62">
        <v>7</v>
      </c>
      <c r="AC78" s="44" t="s">
        <v>340</v>
      </c>
      <c r="AD78" s="31">
        <v>157</v>
      </c>
      <c r="AE78" s="31">
        <v>162</v>
      </c>
      <c r="AF78" s="5">
        <v>3.9</v>
      </c>
      <c r="AG78" s="44">
        <v>0</v>
      </c>
      <c r="AH78" s="44">
        <v>0</v>
      </c>
      <c r="AI78" s="44">
        <v>0</v>
      </c>
      <c r="AJ78" s="44">
        <v>1</v>
      </c>
      <c r="AK78" s="44">
        <v>0</v>
      </c>
      <c r="AL78" s="44">
        <v>0</v>
      </c>
      <c r="AM78" s="44">
        <v>0</v>
      </c>
      <c r="AN78" s="44">
        <v>0</v>
      </c>
      <c r="AO78" s="44">
        <v>0</v>
      </c>
    </row>
    <row r="79" spans="1:41" s="1" customFormat="1" ht="12" customHeight="1">
      <c r="A79" s="24" t="s">
        <v>75</v>
      </c>
      <c r="B79" s="82" t="s">
        <v>166</v>
      </c>
      <c r="C79" s="76">
        <v>77</v>
      </c>
      <c r="D79" s="88">
        <v>64</v>
      </c>
      <c r="E79" s="88">
        <v>90</v>
      </c>
      <c r="F79" s="88">
        <v>1</v>
      </c>
      <c r="G79" s="88">
        <v>6</v>
      </c>
      <c r="H79" s="88">
        <v>2</v>
      </c>
      <c r="I79" s="88">
        <v>1</v>
      </c>
      <c r="J79" s="88">
        <v>74</v>
      </c>
      <c r="K79" s="88">
        <v>1</v>
      </c>
      <c r="L79" s="88">
        <v>5</v>
      </c>
      <c r="M79" s="92">
        <f t="shared" si="6"/>
        <v>33.9</v>
      </c>
      <c r="N79" s="92">
        <f t="shared" si="7"/>
        <v>6.7</v>
      </c>
      <c r="O79" s="92">
        <f t="shared" si="8"/>
        <v>2.2000000000000002</v>
      </c>
      <c r="P79" s="92">
        <f t="shared" si="9"/>
        <v>1.1000000000000001</v>
      </c>
      <c r="Q79" s="92">
        <f t="shared" si="10"/>
        <v>82.2</v>
      </c>
      <c r="R79" s="6">
        <v>189</v>
      </c>
      <c r="S79" s="6">
        <v>159</v>
      </c>
      <c r="T79" s="6">
        <v>30</v>
      </c>
      <c r="U79" s="5">
        <v>15.9</v>
      </c>
      <c r="V79" s="16" t="s">
        <v>166</v>
      </c>
      <c r="W79" s="8">
        <v>11</v>
      </c>
      <c r="X79" s="5">
        <v>20.6</v>
      </c>
      <c r="Y79" s="15">
        <v>6</v>
      </c>
      <c r="Z79" s="15">
        <v>2.4</v>
      </c>
      <c r="AA79" s="15">
        <f t="shared" si="11"/>
        <v>71</v>
      </c>
      <c r="AB79" s="62">
        <v>7</v>
      </c>
      <c r="AC79" s="44" t="s">
        <v>166</v>
      </c>
      <c r="AD79" s="31">
        <v>156</v>
      </c>
      <c r="AE79" s="31">
        <v>162</v>
      </c>
      <c r="AF79" s="5">
        <v>3.9</v>
      </c>
      <c r="AG79" s="44">
        <v>0</v>
      </c>
      <c r="AH79" s="44">
        <v>0</v>
      </c>
      <c r="AI79" s="44">
        <v>0</v>
      </c>
      <c r="AJ79" s="44">
        <v>1</v>
      </c>
      <c r="AK79" s="44">
        <v>0</v>
      </c>
      <c r="AL79" s="44">
        <v>0</v>
      </c>
      <c r="AM79" s="44">
        <v>0</v>
      </c>
      <c r="AN79" s="44">
        <v>0</v>
      </c>
      <c r="AO79" s="44">
        <v>0</v>
      </c>
    </row>
    <row r="80" spans="1:41" s="1" customFormat="1" ht="12" customHeight="1">
      <c r="A80" s="24" t="s">
        <v>76</v>
      </c>
      <c r="B80" s="82" t="s">
        <v>478</v>
      </c>
      <c r="C80" s="76">
        <v>78</v>
      </c>
      <c r="D80" s="88">
        <v>43</v>
      </c>
      <c r="E80" s="88">
        <v>1102</v>
      </c>
      <c r="F80" s="88">
        <v>4</v>
      </c>
      <c r="G80" s="88">
        <v>80</v>
      </c>
      <c r="H80" s="88">
        <v>55</v>
      </c>
      <c r="I80" s="88">
        <v>118</v>
      </c>
      <c r="J80" s="88">
        <v>806</v>
      </c>
      <c r="K80" s="88">
        <v>27</v>
      </c>
      <c r="L80" s="88">
        <v>12</v>
      </c>
      <c r="M80" s="92">
        <f t="shared" si="6"/>
        <v>3.5</v>
      </c>
      <c r="N80" s="92">
        <f t="shared" si="7"/>
        <v>7.3</v>
      </c>
      <c r="O80" s="92">
        <f t="shared" si="8"/>
        <v>5</v>
      </c>
      <c r="P80" s="92">
        <f t="shared" si="9"/>
        <v>10.7</v>
      </c>
      <c r="Q80" s="92">
        <f t="shared" si="10"/>
        <v>73.099999999999994</v>
      </c>
      <c r="R80" s="6">
        <v>1236</v>
      </c>
      <c r="S80" s="6">
        <v>274</v>
      </c>
      <c r="T80" s="6">
        <v>962</v>
      </c>
      <c r="U80" s="5">
        <v>77.8</v>
      </c>
      <c r="V80" s="11" t="s">
        <v>146</v>
      </c>
      <c r="W80" s="8">
        <v>165</v>
      </c>
      <c r="X80" s="5">
        <v>21.4</v>
      </c>
      <c r="Y80" s="15">
        <v>6.9</v>
      </c>
      <c r="Z80" s="15">
        <v>3.1</v>
      </c>
      <c r="AA80" s="15">
        <f t="shared" si="11"/>
        <v>68.599999999999994</v>
      </c>
      <c r="AB80" s="62">
        <v>10</v>
      </c>
      <c r="AC80" s="44" t="s">
        <v>376</v>
      </c>
      <c r="AD80" s="31">
        <v>153</v>
      </c>
      <c r="AE80" s="31">
        <v>149</v>
      </c>
      <c r="AF80" s="5">
        <v>4</v>
      </c>
      <c r="AG80" s="44">
        <v>0</v>
      </c>
      <c r="AH80" s="44">
        <v>0</v>
      </c>
      <c r="AI80" s="44">
        <v>0</v>
      </c>
      <c r="AJ80" s="44">
        <v>0</v>
      </c>
      <c r="AK80" s="44">
        <v>1</v>
      </c>
      <c r="AL80" s="44">
        <v>0</v>
      </c>
      <c r="AM80" s="44">
        <v>0</v>
      </c>
      <c r="AN80" s="44">
        <v>0</v>
      </c>
      <c r="AO80" s="44">
        <v>0</v>
      </c>
    </row>
    <row r="81" spans="1:41" s="1" customFormat="1" ht="12" customHeight="1">
      <c r="A81" s="24" t="s">
        <v>77</v>
      </c>
      <c r="B81" s="82" t="s">
        <v>479</v>
      </c>
      <c r="C81" s="76">
        <v>79</v>
      </c>
      <c r="D81" s="88">
        <v>20</v>
      </c>
      <c r="E81" s="88">
        <v>390</v>
      </c>
      <c r="F81" s="88">
        <v>6</v>
      </c>
      <c r="G81" s="88">
        <v>20</v>
      </c>
      <c r="H81" s="88">
        <v>39</v>
      </c>
      <c r="I81" s="88">
        <v>37</v>
      </c>
      <c r="J81" s="88">
        <v>271</v>
      </c>
      <c r="K81" s="88">
        <v>13</v>
      </c>
      <c r="L81" s="88">
        <v>4</v>
      </c>
      <c r="M81" s="92">
        <f t="shared" si="6"/>
        <v>4.5999999999999996</v>
      </c>
      <c r="N81" s="92">
        <f t="shared" si="7"/>
        <v>5.0999999999999996</v>
      </c>
      <c r="O81" s="92">
        <f t="shared" si="8"/>
        <v>10</v>
      </c>
      <c r="P81" s="92">
        <f t="shared" si="9"/>
        <v>9.5</v>
      </c>
      <c r="Q81" s="92">
        <f t="shared" si="10"/>
        <v>69.5</v>
      </c>
      <c r="R81" s="6">
        <v>432</v>
      </c>
      <c r="S81" s="6">
        <v>120</v>
      </c>
      <c r="T81" s="6">
        <v>312</v>
      </c>
      <c r="U81" s="5">
        <v>72.2</v>
      </c>
      <c r="V81" s="11" t="s">
        <v>237</v>
      </c>
      <c r="W81" s="8">
        <v>171</v>
      </c>
      <c r="X81" s="5">
        <v>20.9</v>
      </c>
      <c r="Y81" s="15">
        <v>5.8</v>
      </c>
      <c r="Z81" s="15">
        <v>3</v>
      </c>
      <c r="AA81" s="15">
        <f t="shared" si="11"/>
        <v>70.3</v>
      </c>
      <c r="AB81" s="62">
        <v>10</v>
      </c>
      <c r="AC81" s="44" t="s">
        <v>377</v>
      </c>
      <c r="AD81" s="31">
        <v>150</v>
      </c>
      <c r="AE81" s="31">
        <v>146</v>
      </c>
      <c r="AF81" s="5">
        <v>3.7</v>
      </c>
      <c r="AG81" s="44">
        <v>0</v>
      </c>
      <c r="AH81" s="44">
        <v>0</v>
      </c>
      <c r="AI81" s="44">
        <v>0</v>
      </c>
      <c r="AJ81" s="44">
        <v>0</v>
      </c>
      <c r="AK81" s="44">
        <v>1</v>
      </c>
      <c r="AL81" s="44">
        <v>0</v>
      </c>
      <c r="AM81" s="44">
        <v>0</v>
      </c>
      <c r="AN81" s="44">
        <v>0</v>
      </c>
      <c r="AO81" s="44">
        <v>0</v>
      </c>
    </row>
    <row r="82" spans="1:41" s="1" customFormat="1" ht="12" customHeight="1">
      <c r="A82" s="24" t="s">
        <v>78</v>
      </c>
      <c r="B82" s="82" t="s">
        <v>480</v>
      </c>
      <c r="C82" s="76">
        <v>80</v>
      </c>
      <c r="D82" s="88">
        <v>25</v>
      </c>
      <c r="E82" s="88">
        <v>182</v>
      </c>
      <c r="F82" s="88">
        <v>0</v>
      </c>
      <c r="G82" s="88">
        <v>7</v>
      </c>
      <c r="H82" s="88">
        <v>11</v>
      </c>
      <c r="I82" s="88">
        <v>17</v>
      </c>
      <c r="J82" s="88">
        <v>137</v>
      </c>
      <c r="K82" s="88">
        <v>8</v>
      </c>
      <c r="L82" s="88">
        <v>2</v>
      </c>
      <c r="M82" s="92">
        <f t="shared" si="6"/>
        <v>11.5</v>
      </c>
      <c r="N82" s="92">
        <f t="shared" si="7"/>
        <v>3.8</v>
      </c>
      <c r="O82" s="92">
        <f t="shared" si="8"/>
        <v>6</v>
      </c>
      <c r="P82" s="92">
        <f t="shared" si="9"/>
        <v>9.3000000000000007</v>
      </c>
      <c r="Q82" s="92">
        <f t="shared" si="10"/>
        <v>75.3</v>
      </c>
      <c r="R82" s="6">
        <v>218</v>
      </c>
      <c r="S82" s="6">
        <v>36</v>
      </c>
      <c r="T82" s="6">
        <v>182</v>
      </c>
      <c r="U82" s="5">
        <v>83.5</v>
      </c>
      <c r="V82" s="11" t="s">
        <v>147</v>
      </c>
      <c r="W82" s="8">
        <v>166</v>
      </c>
      <c r="X82" s="5">
        <v>23</v>
      </c>
      <c r="Y82" s="15">
        <v>7.1</v>
      </c>
      <c r="Z82" s="15">
        <v>3.3</v>
      </c>
      <c r="AA82" s="15">
        <f t="shared" si="11"/>
        <v>66.599999999999994</v>
      </c>
      <c r="AB82" s="62">
        <v>11</v>
      </c>
      <c r="AC82" s="44" t="s">
        <v>375</v>
      </c>
      <c r="AD82" s="31">
        <v>152</v>
      </c>
      <c r="AE82" s="31">
        <v>150</v>
      </c>
      <c r="AF82" s="5">
        <v>3.9</v>
      </c>
      <c r="AG82" s="44">
        <v>0</v>
      </c>
      <c r="AH82" s="44">
        <v>0</v>
      </c>
      <c r="AI82" s="44">
        <v>0</v>
      </c>
      <c r="AJ82" s="44">
        <v>0</v>
      </c>
      <c r="AK82" s="44">
        <v>1</v>
      </c>
      <c r="AL82" s="44">
        <v>0</v>
      </c>
      <c r="AM82" s="44">
        <v>0</v>
      </c>
      <c r="AN82" s="44">
        <v>0</v>
      </c>
      <c r="AO82" s="44">
        <v>0</v>
      </c>
    </row>
    <row r="83" spans="1:41" s="1" customFormat="1" ht="12" customHeight="1">
      <c r="A83" s="53" t="s">
        <v>383</v>
      </c>
      <c r="B83" s="85" t="s">
        <v>485</v>
      </c>
      <c r="C83" s="76">
        <v>81</v>
      </c>
      <c r="D83" s="91">
        <f>SUM(Sheet1!B95:B96)</f>
        <v>23</v>
      </c>
      <c r="E83" s="91">
        <f>SUM(Sheet1!C95:C96)</f>
        <v>279</v>
      </c>
      <c r="F83" s="91">
        <f>SUM(Sheet1!D95:D96)</f>
        <v>3</v>
      </c>
      <c r="G83" s="91">
        <f>SUM(Sheet1!E95:E96)</f>
        <v>18</v>
      </c>
      <c r="H83" s="91">
        <f>SUM(Sheet1!F95:F96)</f>
        <v>15</v>
      </c>
      <c r="I83" s="91">
        <f>SUM(Sheet1!G95:G96)</f>
        <v>14</v>
      </c>
      <c r="J83" s="91">
        <f>SUM(Sheet1!H95:H96)</f>
        <v>213</v>
      </c>
      <c r="K83" s="91">
        <f>SUM(Sheet1!I95:I96)</f>
        <v>10</v>
      </c>
      <c r="L83" s="91">
        <f>SUM(Sheet1!J95:J96)</f>
        <v>6</v>
      </c>
      <c r="M83" s="92">
        <f t="shared" si="6"/>
        <v>6.6</v>
      </c>
      <c r="N83" s="92">
        <f t="shared" si="7"/>
        <v>6.5</v>
      </c>
      <c r="O83" s="92">
        <f t="shared" si="8"/>
        <v>5.4</v>
      </c>
      <c r="P83" s="92">
        <f t="shared" si="9"/>
        <v>5</v>
      </c>
      <c r="Q83" s="92">
        <f t="shared" si="10"/>
        <v>76.3</v>
      </c>
      <c r="R83" s="6">
        <f>SUM(Sheet1!K95:K96)</f>
        <v>348</v>
      </c>
      <c r="S83" s="6">
        <f>SUM(Sheet1!L95:L96)</f>
        <v>98</v>
      </c>
      <c r="T83" s="6">
        <f>SUM(Sheet1!M95:M96)</f>
        <v>248</v>
      </c>
      <c r="U83" s="5">
        <f>T83/R83*100</f>
        <v>71.3</v>
      </c>
      <c r="V83" s="11" t="s">
        <v>148</v>
      </c>
      <c r="W83" s="8">
        <v>167</v>
      </c>
      <c r="X83" s="5">
        <v>19.3</v>
      </c>
      <c r="Y83" s="15">
        <v>6.3</v>
      </c>
      <c r="Z83" s="15">
        <v>3.2</v>
      </c>
      <c r="AA83" s="15">
        <f t="shared" si="11"/>
        <v>71.2</v>
      </c>
      <c r="AB83" s="62">
        <v>15</v>
      </c>
      <c r="AC83" s="44" t="s">
        <v>364</v>
      </c>
      <c r="AD83" s="31">
        <v>151</v>
      </c>
      <c r="AE83" s="31">
        <v>149</v>
      </c>
      <c r="AF83" s="5">
        <v>3.8</v>
      </c>
      <c r="AG83" s="94">
        <v>0</v>
      </c>
      <c r="AH83" s="94">
        <v>0</v>
      </c>
      <c r="AI83" s="94">
        <v>0</v>
      </c>
      <c r="AJ83" s="94">
        <v>0</v>
      </c>
      <c r="AK83" s="94">
        <v>1</v>
      </c>
      <c r="AL83" s="94">
        <v>0</v>
      </c>
      <c r="AM83" s="94">
        <v>0</v>
      </c>
      <c r="AN83" s="94">
        <v>1</v>
      </c>
      <c r="AO83" s="94">
        <v>0</v>
      </c>
    </row>
    <row r="84" spans="1:41" s="1" customFormat="1" ht="12" customHeight="1">
      <c r="A84" s="24" t="s">
        <v>80</v>
      </c>
      <c r="B84" s="82" t="s">
        <v>481</v>
      </c>
      <c r="C84" s="76">
        <v>82</v>
      </c>
      <c r="D84" s="88">
        <v>18</v>
      </c>
      <c r="E84" s="88">
        <v>124</v>
      </c>
      <c r="F84" s="88">
        <v>0</v>
      </c>
      <c r="G84" s="88">
        <v>4</v>
      </c>
      <c r="H84" s="88">
        <v>3</v>
      </c>
      <c r="I84" s="88">
        <v>6</v>
      </c>
      <c r="J84" s="88">
        <v>101</v>
      </c>
      <c r="K84" s="88">
        <v>6</v>
      </c>
      <c r="L84" s="88">
        <v>4</v>
      </c>
      <c r="M84" s="92">
        <f t="shared" si="6"/>
        <v>12.3</v>
      </c>
      <c r="N84" s="92">
        <f t="shared" si="7"/>
        <v>3.2</v>
      </c>
      <c r="O84" s="92">
        <f t="shared" si="8"/>
        <v>2.4</v>
      </c>
      <c r="P84" s="92">
        <f t="shared" si="9"/>
        <v>4.8</v>
      </c>
      <c r="Q84" s="92">
        <f t="shared" si="10"/>
        <v>81.5</v>
      </c>
      <c r="R84" s="6">
        <v>146</v>
      </c>
      <c r="S84" s="6">
        <v>55</v>
      </c>
      <c r="T84" s="6">
        <v>91</v>
      </c>
      <c r="U84" s="5">
        <v>62.3</v>
      </c>
      <c r="V84" s="11" t="s">
        <v>149</v>
      </c>
      <c r="W84" s="8">
        <v>168</v>
      </c>
      <c r="X84" s="5">
        <v>21.8</v>
      </c>
      <c r="Y84" s="15">
        <v>6.7</v>
      </c>
      <c r="Z84" s="15">
        <v>3.3</v>
      </c>
      <c r="AA84" s="15">
        <f t="shared" si="11"/>
        <v>68.2</v>
      </c>
      <c r="AB84" s="62">
        <v>11</v>
      </c>
      <c r="AC84" s="44" t="s">
        <v>371</v>
      </c>
      <c r="AD84" s="31">
        <v>154</v>
      </c>
      <c r="AE84" s="31">
        <v>150</v>
      </c>
      <c r="AF84" s="5">
        <v>3.9</v>
      </c>
      <c r="AG84" s="44">
        <v>0</v>
      </c>
      <c r="AH84" s="44">
        <v>0</v>
      </c>
      <c r="AI84" s="44">
        <v>0</v>
      </c>
      <c r="AJ84" s="44">
        <v>0</v>
      </c>
      <c r="AK84" s="44">
        <v>1</v>
      </c>
      <c r="AL84" s="44">
        <v>0</v>
      </c>
      <c r="AM84" s="44">
        <v>0</v>
      </c>
      <c r="AN84" s="44">
        <v>0</v>
      </c>
      <c r="AO84" s="44">
        <v>0</v>
      </c>
    </row>
    <row r="85" spans="1:41" s="1" customFormat="1" ht="12" customHeight="1">
      <c r="A85" s="24" t="s">
        <v>81</v>
      </c>
      <c r="B85" s="82" t="s">
        <v>482</v>
      </c>
      <c r="C85" s="76">
        <v>83</v>
      </c>
      <c r="D85" s="88">
        <v>12</v>
      </c>
      <c r="E85" s="88">
        <v>125</v>
      </c>
      <c r="F85" s="88">
        <v>0</v>
      </c>
      <c r="G85" s="88">
        <v>5</v>
      </c>
      <c r="H85" s="88">
        <v>11</v>
      </c>
      <c r="I85" s="88">
        <v>9</v>
      </c>
      <c r="J85" s="88">
        <v>93</v>
      </c>
      <c r="K85" s="88">
        <v>3</v>
      </c>
      <c r="L85" s="88">
        <v>4</v>
      </c>
      <c r="M85" s="92">
        <f t="shared" si="6"/>
        <v>8.1999999999999993</v>
      </c>
      <c r="N85" s="92">
        <f t="shared" si="7"/>
        <v>4</v>
      </c>
      <c r="O85" s="92">
        <f t="shared" si="8"/>
        <v>8.8000000000000007</v>
      </c>
      <c r="P85" s="92">
        <f t="shared" si="9"/>
        <v>7.2</v>
      </c>
      <c r="Q85" s="92">
        <f t="shared" si="10"/>
        <v>74.400000000000006</v>
      </c>
      <c r="R85" s="6">
        <v>146</v>
      </c>
      <c r="S85" s="6">
        <v>29</v>
      </c>
      <c r="T85" s="6">
        <v>117</v>
      </c>
      <c r="U85" s="5">
        <v>80.099999999999994</v>
      </c>
      <c r="V85" s="11" t="s">
        <v>236</v>
      </c>
      <c r="W85" s="8">
        <v>194</v>
      </c>
      <c r="X85" s="5">
        <v>20.3</v>
      </c>
      <c r="Y85" s="15">
        <v>6.5</v>
      </c>
      <c r="Z85" s="15">
        <v>3</v>
      </c>
      <c r="AA85" s="15">
        <f t="shared" si="11"/>
        <v>70.2</v>
      </c>
      <c r="AB85" s="62">
        <v>20</v>
      </c>
      <c r="AC85" s="64" t="s">
        <v>402</v>
      </c>
      <c r="AD85" s="5">
        <f>SUMPRODUCT('Sheet 3'!V96:V97,'Sheet 3'!$Y96:$Y97)/SUM('Sheet 3'!$Y96:$Y97)</f>
        <v>150.30000000000001</v>
      </c>
      <c r="AE85" s="5">
        <f>SUMPRODUCT('Sheet 3'!W96:W97,'Sheet 3'!$Y96:$Y97)/SUM('Sheet 3'!$Y96:$Y97)</f>
        <v>147.30000000000001</v>
      </c>
      <c r="AF85" s="10">
        <f>SUMPRODUCT('Sheet 3'!X96:X97,'Sheet 3'!$Y96:$Y97)/SUM('Sheet 3'!$Y96:$Y97)</f>
        <v>3.77</v>
      </c>
      <c r="AG85" s="44">
        <v>0</v>
      </c>
      <c r="AH85" s="44">
        <v>0</v>
      </c>
      <c r="AI85" s="44">
        <v>0</v>
      </c>
      <c r="AJ85" s="44">
        <v>0</v>
      </c>
      <c r="AK85" s="44">
        <v>1</v>
      </c>
      <c r="AL85" s="44">
        <v>0</v>
      </c>
      <c r="AM85" s="44">
        <v>0</v>
      </c>
      <c r="AN85" s="44">
        <v>0</v>
      </c>
      <c r="AO85" s="44">
        <v>0</v>
      </c>
    </row>
    <row r="86" spans="1:41" s="1" customFormat="1" ht="12" customHeight="1">
      <c r="A86" s="24" t="s">
        <v>82</v>
      </c>
      <c r="B86" s="82" t="s">
        <v>483</v>
      </c>
      <c r="C86" s="76">
        <v>84</v>
      </c>
      <c r="D86" s="88">
        <v>6</v>
      </c>
      <c r="E86" s="88">
        <v>67</v>
      </c>
      <c r="F86" s="88">
        <v>0</v>
      </c>
      <c r="G86" s="88">
        <v>1</v>
      </c>
      <c r="H86" s="88">
        <v>3</v>
      </c>
      <c r="I86" s="88">
        <v>2</v>
      </c>
      <c r="J86" s="88">
        <v>58</v>
      </c>
      <c r="K86" s="88">
        <v>2</v>
      </c>
      <c r="L86" s="88">
        <v>1</v>
      </c>
      <c r="M86" s="92">
        <f t="shared" si="6"/>
        <v>7.7</v>
      </c>
      <c r="N86" s="92">
        <f t="shared" si="7"/>
        <v>1.5</v>
      </c>
      <c r="O86" s="92">
        <f t="shared" si="8"/>
        <v>4.5</v>
      </c>
      <c r="P86" s="92">
        <f t="shared" si="9"/>
        <v>3</v>
      </c>
      <c r="Q86" s="92">
        <f t="shared" si="10"/>
        <v>86.6</v>
      </c>
      <c r="R86" s="6">
        <v>78</v>
      </c>
      <c r="S86" s="6">
        <v>28</v>
      </c>
      <c r="T86" s="6">
        <v>50</v>
      </c>
      <c r="U86" s="5">
        <v>64.099999999999994</v>
      </c>
      <c r="V86" s="11" t="s">
        <v>238</v>
      </c>
      <c r="W86" s="8">
        <v>160</v>
      </c>
      <c r="X86" s="5">
        <v>22.8</v>
      </c>
      <c r="Y86" s="15">
        <v>7</v>
      </c>
      <c r="Z86" s="15">
        <v>3.1</v>
      </c>
      <c r="AA86" s="15">
        <f t="shared" si="11"/>
        <v>67.099999999999994</v>
      </c>
      <c r="AB86" s="62">
        <v>11</v>
      </c>
      <c r="AC86" s="44" t="s">
        <v>378</v>
      </c>
      <c r="AD86" s="31">
        <v>154</v>
      </c>
      <c r="AE86" s="31">
        <v>150</v>
      </c>
      <c r="AF86" s="5">
        <v>3.9</v>
      </c>
      <c r="AG86" s="44">
        <v>0</v>
      </c>
      <c r="AH86" s="44">
        <v>0</v>
      </c>
      <c r="AI86" s="44">
        <v>0</v>
      </c>
      <c r="AJ86" s="44">
        <v>0</v>
      </c>
      <c r="AK86" s="44">
        <v>1</v>
      </c>
      <c r="AL86" s="44">
        <v>0</v>
      </c>
      <c r="AM86" s="44">
        <v>0</v>
      </c>
      <c r="AN86" s="44">
        <v>0</v>
      </c>
      <c r="AO86" s="44">
        <v>0</v>
      </c>
    </row>
    <row r="87" spans="1:41" s="1" customFormat="1" ht="12" customHeight="1">
      <c r="A87" s="24" t="s">
        <v>83</v>
      </c>
      <c r="B87" s="82" t="s">
        <v>484</v>
      </c>
      <c r="C87" s="76">
        <v>85</v>
      </c>
      <c r="D87" s="88">
        <v>18</v>
      </c>
      <c r="E87" s="88">
        <v>204</v>
      </c>
      <c r="F87" s="88">
        <v>0</v>
      </c>
      <c r="G87" s="88">
        <v>20</v>
      </c>
      <c r="H87" s="88">
        <v>15</v>
      </c>
      <c r="I87" s="88">
        <v>19</v>
      </c>
      <c r="J87" s="88">
        <v>140</v>
      </c>
      <c r="K87" s="88">
        <v>4</v>
      </c>
      <c r="L87" s="88">
        <v>6</v>
      </c>
      <c r="M87" s="92">
        <f t="shared" si="6"/>
        <v>7.9</v>
      </c>
      <c r="N87" s="92">
        <f t="shared" si="7"/>
        <v>9.8000000000000007</v>
      </c>
      <c r="O87" s="92">
        <f t="shared" si="8"/>
        <v>7.4</v>
      </c>
      <c r="P87" s="92">
        <f t="shared" si="9"/>
        <v>9.3000000000000007</v>
      </c>
      <c r="Q87" s="92">
        <f t="shared" si="10"/>
        <v>68.599999999999994</v>
      </c>
      <c r="R87" s="6">
        <v>228</v>
      </c>
      <c r="S87" s="6">
        <v>86</v>
      </c>
      <c r="T87" s="6">
        <v>142</v>
      </c>
      <c r="U87" s="5">
        <v>62.3</v>
      </c>
      <c r="V87" s="11" t="s">
        <v>150</v>
      </c>
      <c r="W87" s="8">
        <v>172</v>
      </c>
      <c r="X87" s="5">
        <v>19.8</v>
      </c>
      <c r="Y87" s="15">
        <v>6.4</v>
      </c>
      <c r="Z87" s="15">
        <v>3</v>
      </c>
      <c r="AA87" s="15">
        <f t="shared" si="11"/>
        <v>70.8</v>
      </c>
      <c r="AB87" s="62">
        <v>11</v>
      </c>
      <c r="AC87" s="44" t="s">
        <v>372</v>
      </c>
      <c r="AD87" s="31">
        <v>155</v>
      </c>
      <c r="AE87" s="31">
        <v>152</v>
      </c>
      <c r="AF87" s="5">
        <v>4.0999999999999996</v>
      </c>
      <c r="AG87" s="95">
        <v>0</v>
      </c>
      <c r="AH87" s="95">
        <v>0</v>
      </c>
      <c r="AI87" s="95">
        <v>0</v>
      </c>
      <c r="AJ87" s="95">
        <v>0</v>
      </c>
      <c r="AK87" s="95">
        <v>1</v>
      </c>
      <c r="AL87" s="95">
        <v>0</v>
      </c>
      <c r="AM87" s="95">
        <v>0</v>
      </c>
      <c r="AN87" s="95">
        <v>0</v>
      </c>
      <c r="AO87" s="95">
        <v>0</v>
      </c>
    </row>
    <row r="88" spans="1:41" s="1" customFormat="1" ht="12" customHeight="1">
      <c r="A88" s="24" t="s">
        <v>84</v>
      </c>
      <c r="B88" s="82" t="s">
        <v>486</v>
      </c>
      <c r="C88" s="76">
        <v>86</v>
      </c>
      <c r="D88" s="88">
        <v>10</v>
      </c>
      <c r="E88" s="88">
        <v>148</v>
      </c>
      <c r="F88" s="88">
        <v>4</v>
      </c>
      <c r="G88" s="88">
        <v>5</v>
      </c>
      <c r="H88" s="88">
        <v>15</v>
      </c>
      <c r="I88" s="88">
        <v>19</v>
      </c>
      <c r="J88" s="88">
        <v>96</v>
      </c>
      <c r="K88" s="88">
        <v>1</v>
      </c>
      <c r="L88" s="88">
        <v>8</v>
      </c>
      <c r="M88" s="92">
        <f t="shared" si="6"/>
        <v>4.3</v>
      </c>
      <c r="N88" s="92">
        <f t="shared" si="7"/>
        <v>3.4</v>
      </c>
      <c r="O88" s="92">
        <f t="shared" si="8"/>
        <v>10.1</v>
      </c>
      <c r="P88" s="92">
        <f t="shared" si="9"/>
        <v>12.8</v>
      </c>
      <c r="Q88" s="92">
        <f t="shared" si="10"/>
        <v>64.900000000000006</v>
      </c>
      <c r="R88" s="4">
        <v>230</v>
      </c>
      <c r="S88" s="4">
        <v>77</v>
      </c>
      <c r="T88" s="4">
        <v>153</v>
      </c>
      <c r="U88" s="5">
        <v>66.5</v>
      </c>
      <c r="V88" s="11" t="s">
        <v>151</v>
      </c>
      <c r="W88" s="8">
        <v>163</v>
      </c>
      <c r="X88" s="5">
        <v>23.4</v>
      </c>
      <c r="Y88" s="15">
        <v>7.9</v>
      </c>
      <c r="Z88" s="15">
        <v>3.8</v>
      </c>
      <c r="AA88" s="15">
        <f t="shared" si="11"/>
        <v>64.900000000000006</v>
      </c>
      <c r="AB88" s="62">
        <v>11</v>
      </c>
      <c r="AC88" s="44" t="s">
        <v>373</v>
      </c>
      <c r="AD88" s="31">
        <v>152</v>
      </c>
      <c r="AE88" s="31">
        <v>149</v>
      </c>
      <c r="AF88" s="5">
        <v>3.9</v>
      </c>
      <c r="AG88" s="44">
        <v>0</v>
      </c>
      <c r="AH88" s="44">
        <v>0</v>
      </c>
      <c r="AI88" s="44">
        <v>0</v>
      </c>
      <c r="AJ88" s="44">
        <v>0</v>
      </c>
      <c r="AK88" s="44">
        <v>1</v>
      </c>
      <c r="AL88" s="44">
        <v>0</v>
      </c>
      <c r="AM88" s="44">
        <v>0</v>
      </c>
      <c r="AN88" s="44">
        <v>0</v>
      </c>
      <c r="AO88" s="44">
        <v>0</v>
      </c>
    </row>
    <row r="89" spans="1:41" s="1" customFormat="1" ht="12" customHeight="1">
      <c r="A89" s="24" t="s">
        <v>246</v>
      </c>
      <c r="B89" s="82" t="s">
        <v>512</v>
      </c>
      <c r="C89" s="76">
        <v>87</v>
      </c>
      <c r="D89" s="88">
        <v>27</v>
      </c>
      <c r="E89" s="88">
        <v>215</v>
      </c>
      <c r="F89" s="88">
        <v>0</v>
      </c>
      <c r="G89" s="88">
        <v>7</v>
      </c>
      <c r="H89" s="88">
        <v>8</v>
      </c>
      <c r="I89" s="88">
        <v>19</v>
      </c>
      <c r="J89" s="88">
        <v>169</v>
      </c>
      <c r="K89" s="88">
        <v>4</v>
      </c>
      <c r="L89" s="88">
        <v>8</v>
      </c>
      <c r="M89" s="92">
        <f t="shared" si="6"/>
        <v>10.1</v>
      </c>
      <c r="N89" s="92">
        <f t="shared" si="7"/>
        <v>3.3</v>
      </c>
      <c r="O89" s="92">
        <f t="shared" si="8"/>
        <v>3.7</v>
      </c>
      <c r="P89" s="92">
        <f t="shared" si="9"/>
        <v>8.8000000000000007</v>
      </c>
      <c r="Q89" s="92">
        <f t="shared" si="10"/>
        <v>78.599999999999994</v>
      </c>
      <c r="R89" s="6">
        <v>268</v>
      </c>
      <c r="S89" s="6">
        <v>95</v>
      </c>
      <c r="T89" s="6">
        <v>173</v>
      </c>
      <c r="U89" s="5">
        <v>64.599999999999994</v>
      </c>
      <c r="V89" s="11" t="s">
        <v>247</v>
      </c>
      <c r="W89" s="8">
        <v>169</v>
      </c>
      <c r="X89" s="5">
        <v>19.7</v>
      </c>
      <c r="Y89" s="15">
        <v>6.1</v>
      </c>
      <c r="Z89" s="15">
        <v>3.4</v>
      </c>
      <c r="AA89" s="15">
        <f t="shared" si="11"/>
        <v>70.8</v>
      </c>
      <c r="AB89" s="62">
        <v>11</v>
      </c>
      <c r="AC89" s="64" t="s">
        <v>403</v>
      </c>
      <c r="AD89" s="5">
        <f>SUMPRODUCT('Sheet 3'!V101:V102,'Sheet 3'!$Y101:$Y102)/SUM('Sheet 3'!$Y101:$Y102)</f>
        <v>155.19999999999999</v>
      </c>
      <c r="AE89" s="5">
        <f>SUMPRODUCT('Sheet 3'!W101:W102,'Sheet 3'!$Y101:$Y102)/SUM('Sheet 3'!$Y101:$Y102)</f>
        <v>153.9</v>
      </c>
      <c r="AF89" s="10">
        <f>SUMPRODUCT('Sheet 3'!X101:X102,'Sheet 3'!$Y101:$Y102)/SUM('Sheet 3'!$Y101:$Y102)</f>
        <v>4.0199999999999996</v>
      </c>
      <c r="AG89" s="44">
        <v>0</v>
      </c>
      <c r="AH89" s="44">
        <v>0</v>
      </c>
      <c r="AI89" s="44">
        <v>0</v>
      </c>
      <c r="AJ89" s="44">
        <v>0</v>
      </c>
      <c r="AK89" s="44">
        <v>1</v>
      </c>
      <c r="AL89" s="44">
        <v>0</v>
      </c>
      <c r="AM89" s="44">
        <v>0</v>
      </c>
      <c r="AN89" s="44">
        <v>0</v>
      </c>
      <c r="AO89" s="44">
        <v>0</v>
      </c>
    </row>
    <row r="90" spans="1:41" s="1" customFormat="1" ht="12" customHeight="1">
      <c r="A90" s="24" t="s">
        <v>85</v>
      </c>
      <c r="B90" s="82" t="s">
        <v>487</v>
      </c>
      <c r="C90" s="76">
        <v>88</v>
      </c>
      <c r="D90" s="88">
        <v>72</v>
      </c>
      <c r="E90" s="88">
        <v>457</v>
      </c>
      <c r="F90" s="88">
        <v>5</v>
      </c>
      <c r="G90" s="88">
        <v>29</v>
      </c>
      <c r="H90" s="88">
        <v>19</v>
      </c>
      <c r="I90" s="88">
        <v>43</v>
      </c>
      <c r="J90" s="88">
        <v>339</v>
      </c>
      <c r="K90" s="88">
        <v>15</v>
      </c>
      <c r="L90" s="88">
        <v>7</v>
      </c>
      <c r="M90" s="92">
        <f t="shared" si="6"/>
        <v>13</v>
      </c>
      <c r="N90" s="92">
        <f t="shared" si="7"/>
        <v>6.3</v>
      </c>
      <c r="O90" s="92">
        <f t="shared" si="8"/>
        <v>4.2</v>
      </c>
      <c r="P90" s="92">
        <f t="shared" si="9"/>
        <v>9.4</v>
      </c>
      <c r="Q90" s="92">
        <f t="shared" si="10"/>
        <v>74.2</v>
      </c>
      <c r="R90" s="19">
        <v>555</v>
      </c>
      <c r="S90" s="19">
        <v>224</v>
      </c>
      <c r="T90" s="19">
        <v>331</v>
      </c>
      <c r="U90" s="5">
        <v>59.6</v>
      </c>
      <c r="V90" s="11" t="s">
        <v>132</v>
      </c>
      <c r="W90" s="8">
        <v>184</v>
      </c>
      <c r="X90" s="5">
        <v>20.7</v>
      </c>
      <c r="Y90" s="15">
        <v>7.6</v>
      </c>
      <c r="Z90" s="15">
        <v>4.4000000000000004</v>
      </c>
      <c r="AA90" s="15">
        <f t="shared" si="11"/>
        <v>67.3</v>
      </c>
      <c r="AB90" s="62">
        <v>10</v>
      </c>
      <c r="AC90" s="44" t="s">
        <v>132</v>
      </c>
      <c r="AD90" s="31">
        <v>156</v>
      </c>
      <c r="AE90" s="31">
        <v>149</v>
      </c>
      <c r="AF90" s="5">
        <v>4.0999999999999996</v>
      </c>
      <c r="AG90" s="44">
        <v>0</v>
      </c>
      <c r="AH90" s="44">
        <v>0</v>
      </c>
      <c r="AI90" s="44">
        <v>0</v>
      </c>
      <c r="AJ90" s="44">
        <v>0</v>
      </c>
      <c r="AK90" s="44">
        <v>0</v>
      </c>
      <c r="AL90" s="44">
        <v>1</v>
      </c>
      <c r="AM90" s="44">
        <v>0</v>
      </c>
      <c r="AN90" s="44">
        <v>0</v>
      </c>
      <c r="AO90" s="44">
        <v>0</v>
      </c>
    </row>
    <row r="91" spans="1:41" s="1" customFormat="1" ht="12" customHeight="1">
      <c r="A91" s="24" t="s">
        <v>86</v>
      </c>
      <c r="B91" s="82" t="s">
        <v>488</v>
      </c>
      <c r="C91" s="76">
        <v>89</v>
      </c>
      <c r="D91" s="88">
        <v>624</v>
      </c>
      <c r="E91" s="88">
        <v>429</v>
      </c>
      <c r="F91" s="88">
        <v>1</v>
      </c>
      <c r="G91" s="88">
        <v>63</v>
      </c>
      <c r="H91" s="88">
        <v>17</v>
      </c>
      <c r="I91" s="88">
        <v>24</v>
      </c>
      <c r="J91" s="88">
        <v>313</v>
      </c>
      <c r="K91" s="88">
        <v>6</v>
      </c>
      <c r="L91" s="88">
        <v>5</v>
      </c>
      <c r="M91" s="92">
        <f t="shared" si="6"/>
        <v>55.5</v>
      </c>
      <c r="N91" s="92">
        <f t="shared" si="7"/>
        <v>14.7</v>
      </c>
      <c r="O91" s="92">
        <f t="shared" si="8"/>
        <v>4</v>
      </c>
      <c r="P91" s="92">
        <f t="shared" si="9"/>
        <v>5.6</v>
      </c>
      <c r="Q91" s="92">
        <f t="shared" si="10"/>
        <v>73</v>
      </c>
      <c r="R91" s="6">
        <v>1124</v>
      </c>
      <c r="S91" s="6">
        <v>737</v>
      </c>
      <c r="T91" s="6">
        <v>387</v>
      </c>
      <c r="U91" s="5">
        <v>34.4</v>
      </c>
      <c r="V91" s="11" t="s">
        <v>133</v>
      </c>
      <c r="W91" s="8">
        <v>214</v>
      </c>
      <c r="X91" s="5">
        <v>20.100000000000001</v>
      </c>
      <c r="Y91" s="15">
        <v>5.7</v>
      </c>
      <c r="Z91" s="15">
        <v>2.5</v>
      </c>
      <c r="AA91" s="15">
        <f t="shared" si="11"/>
        <v>71.7</v>
      </c>
      <c r="AB91" s="62">
        <v>10</v>
      </c>
      <c r="AC91" s="64" t="s">
        <v>404</v>
      </c>
      <c r="AD91" s="5">
        <f>SUMPRODUCT('Sheet 3'!V104:V105,'Sheet 3'!$Y104:$Y105)/SUM('Sheet 3'!$Y104:$Y105)</f>
        <v>155</v>
      </c>
      <c r="AE91" s="5">
        <f>SUMPRODUCT('Sheet 3'!W104:W105,'Sheet 3'!$Y104:$Y105)/SUM('Sheet 3'!$Y104:$Y105)</f>
        <v>160</v>
      </c>
      <c r="AF91" s="10">
        <f>SUMPRODUCT('Sheet 3'!X104:X105,'Sheet 3'!$Y104:$Y105)/SUM('Sheet 3'!$Y104:$Y105)</f>
        <v>3.9</v>
      </c>
      <c r="AG91" s="44">
        <v>0</v>
      </c>
      <c r="AH91" s="44">
        <v>0</v>
      </c>
      <c r="AI91" s="44">
        <v>0</v>
      </c>
      <c r="AJ91" s="44">
        <v>0</v>
      </c>
      <c r="AK91" s="44">
        <v>0</v>
      </c>
      <c r="AL91" s="44">
        <v>1</v>
      </c>
      <c r="AM91" s="44">
        <v>0</v>
      </c>
      <c r="AN91" s="44">
        <v>0</v>
      </c>
      <c r="AO91" s="44">
        <v>0</v>
      </c>
    </row>
    <row r="92" spans="1:41" s="1" customFormat="1" ht="12" customHeight="1">
      <c r="A92" s="24" t="s">
        <v>87</v>
      </c>
      <c r="B92" s="82" t="s">
        <v>489</v>
      </c>
      <c r="C92" s="76">
        <v>90</v>
      </c>
      <c r="D92" s="88">
        <v>150</v>
      </c>
      <c r="E92" s="88">
        <v>489</v>
      </c>
      <c r="F92" s="88">
        <v>4</v>
      </c>
      <c r="G92" s="88">
        <v>36</v>
      </c>
      <c r="H92" s="88">
        <v>28</v>
      </c>
      <c r="I92" s="88">
        <v>24</v>
      </c>
      <c r="J92" s="88">
        <v>374</v>
      </c>
      <c r="K92" s="88">
        <v>10</v>
      </c>
      <c r="L92" s="88">
        <v>13</v>
      </c>
      <c r="M92" s="92">
        <f t="shared" si="6"/>
        <v>21.9</v>
      </c>
      <c r="N92" s="92">
        <f t="shared" si="7"/>
        <v>7.4</v>
      </c>
      <c r="O92" s="92">
        <f t="shared" si="8"/>
        <v>5.7</v>
      </c>
      <c r="P92" s="92">
        <f t="shared" si="9"/>
        <v>4.9000000000000004</v>
      </c>
      <c r="Q92" s="92">
        <f t="shared" si="10"/>
        <v>76.5</v>
      </c>
      <c r="R92" s="6">
        <v>686</v>
      </c>
      <c r="S92" s="6">
        <v>390</v>
      </c>
      <c r="T92" s="6">
        <v>296</v>
      </c>
      <c r="U92" s="5">
        <v>43.1</v>
      </c>
      <c r="V92" s="11" t="s">
        <v>134</v>
      </c>
      <c r="W92" s="8">
        <v>204</v>
      </c>
      <c r="X92" s="5">
        <v>20.7</v>
      </c>
      <c r="Y92" s="15">
        <v>6.3</v>
      </c>
      <c r="Z92" s="15">
        <v>2.7</v>
      </c>
      <c r="AA92" s="15">
        <f t="shared" si="11"/>
        <v>70.3</v>
      </c>
      <c r="AB92" s="62">
        <v>10</v>
      </c>
      <c r="AC92" s="44" t="s">
        <v>359</v>
      </c>
      <c r="AD92" s="31">
        <v>156</v>
      </c>
      <c r="AE92" s="31">
        <v>151</v>
      </c>
      <c r="AF92" s="5">
        <v>4.2</v>
      </c>
      <c r="AG92" s="44">
        <v>0</v>
      </c>
      <c r="AH92" s="44">
        <v>0</v>
      </c>
      <c r="AI92" s="44">
        <v>0</v>
      </c>
      <c r="AJ92" s="44">
        <v>0</v>
      </c>
      <c r="AK92" s="44">
        <v>0</v>
      </c>
      <c r="AL92" s="44">
        <v>1</v>
      </c>
      <c r="AM92" s="44">
        <v>0</v>
      </c>
      <c r="AN92" s="44">
        <v>0</v>
      </c>
      <c r="AO92" s="44">
        <v>0</v>
      </c>
    </row>
    <row r="93" spans="1:41" s="1" customFormat="1" ht="12" customHeight="1">
      <c r="A93" s="24" t="s">
        <v>88</v>
      </c>
      <c r="B93" s="82" t="s">
        <v>135</v>
      </c>
      <c r="C93" s="76">
        <v>91</v>
      </c>
      <c r="D93" s="88">
        <v>113</v>
      </c>
      <c r="E93" s="88">
        <v>509</v>
      </c>
      <c r="F93" s="88">
        <v>2</v>
      </c>
      <c r="G93" s="88">
        <v>31</v>
      </c>
      <c r="H93" s="88">
        <v>40</v>
      </c>
      <c r="I93" s="88">
        <v>47</v>
      </c>
      <c r="J93" s="88">
        <v>367</v>
      </c>
      <c r="K93" s="88">
        <v>18</v>
      </c>
      <c r="L93" s="88">
        <v>4</v>
      </c>
      <c r="M93" s="92">
        <f t="shared" si="6"/>
        <v>17.2</v>
      </c>
      <c r="N93" s="92">
        <f t="shared" si="7"/>
        <v>6.1</v>
      </c>
      <c r="O93" s="92">
        <f t="shared" si="8"/>
        <v>7.9</v>
      </c>
      <c r="P93" s="92">
        <f t="shared" si="9"/>
        <v>9.1999999999999993</v>
      </c>
      <c r="Q93" s="92">
        <f t="shared" si="10"/>
        <v>72.099999999999994</v>
      </c>
      <c r="R93" s="6">
        <v>656</v>
      </c>
      <c r="S93" s="6">
        <v>254</v>
      </c>
      <c r="T93" s="6">
        <v>402</v>
      </c>
      <c r="U93" s="5">
        <v>61.3</v>
      </c>
      <c r="V93" s="11" t="s">
        <v>135</v>
      </c>
      <c r="W93" s="8">
        <v>209</v>
      </c>
      <c r="X93" s="5">
        <v>23</v>
      </c>
      <c r="Y93" s="15">
        <v>7</v>
      </c>
      <c r="Z93" s="15">
        <v>3</v>
      </c>
      <c r="AA93" s="15">
        <f t="shared" si="11"/>
        <v>67</v>
      </c>
      <c r="AB93" s="62">
        <v>11</v>
      </c>
      <c r="AC93" s="44" t="s">
        <v>135</v>
      </c>
      <c r="AD93" s="31">
        <v>152</v>
      </c>
      <c r="AE93" s="31">
        <v>148</v>
      </c>
      <c r="AF93" s="5">
        <v>3.9</v>
      </c>
      <c r="AG93" s="44">
        <v>0</v>
      </c>
      <c r="AH93" s="44">
        <v>0</v>
      </c>
      <c r="AI93" s="44">
        <v>0</v>
      </c>
      <c r="AJ93" s="44">
        <v>0</v>
      </c>
      <c r="AK93" s="44">
        <v>0</v>
      </c>
      <c r="AL93" s="44">
        <v>1</v>
      </c>
      <c r="AM93" s="44">
        <v>0</v>
      </c>
      <c r="AN93" s="44">
        <v>0</v>
      </c>
      <c r="AO93" s="44">
        <v>0</v>
      </c>
    </row>
    <row r="94" spans="1:41" s="1" customFormat="1" ht="12" customHeight="1">
      <c r="A94" s="24" t="s">
        <v>89</v>
      </c>
      <c r="B94" s="82" t="s">
        <v>510</v>
      </c>
      <c r="C94" s="76">
        <v>92</v>
      </c>
      <c r="D94" s="88">
        <v>20</v>
      </c>
      <c r="E94" s="88">
        <v>83</v>
      </c>
      <c r="F94" s="88">
        <v>1</v>
      </c>
      <c r="G94" s="88">
        <v>8</v>
      </c>
      <c r="H94" s="88">
        <v>14</v>
      </c>
      <c r="I94" s="88">
        <v>15</v>
      </c>
      <c r="J94" s="88">
        <v>40</v>
      </c>
      <c r="K94" s="88">
        <v>4</v>
      </c>
      <c r="L94" s="88">
        <v>1</v>
      </c>
      <c r="M94" s="92">
        <f t="shared" si="6"/>
        <v>18</v>
      </c>
      <c r="N94" s="92">
        <f t="shared" si="7"/>
        <v>9.6</v>
      </c>
      <c r="O94" s="92">
        <f t="shared" si="8"/>
        <v>16.899999999999999</v>
      </c>
      <c r="P94" s="92">
        <f t="shared" si="9"/>
        <v>18.100000000000001</v>
      </c>
      <c r="Q94" s="92">
        <f t="shared" si="10"/>
        <v>48.2</v>
      </c>
      <c r="R94" s="6">
        <v>111</v>
      </c>
      <c r="S94" s="6">
        <v>33</v>
      </c>
      <c r="T94" s="6">
        <v>78</v>
      </c>
      <c r="U94" s="5">
        <v>70.3</v>
      </c>
      <c r="V94" s="42" t="s">
        <v>272</v>
      </c>
      <c r="W94" s="8" t="s">
        <v>273</v>
      </c>
      <c r="X94" s="10">
        <f>AVERAGE(Sheet1!Q107:Q109)</f>
        <v>20.2</v>
      </c>
      <c r="Y94" s="10">
        <f>AVERAGE(Sheet1!R107:R109)</f>
        <v>7.03</v>
      </c>
      <c r="Z94" s="10">
        <f>AVERAGE(Sheet1!S107:S109)</f>
        <v>2.93</v>
      </c>
      <c r="AA94" s="15">
        <f t="shared" si="11"/>
        <v>69.8</v>
      </c>
      <c r="AB94" s="62">
        <v>11</v>
      </c>
      <c r="AC94" s="58" t="s">
        <v>412</v>
      </c>
      <c r="AD94" s="31">
        <v>150</v>
      </c>
      <c r="AE94" s="31">
        <v>148</v>
      </c>
      <c r="AF94" s="5">
        <v>3.7</v>
      </c>
      <c r="AG94" s="44">
        <v>0</v>
      </c>
      <c r="AH94" s="44">
        <v>0</v>
      </c>
      <c r="AI94" s="44">
        <v>0</v>
      </c>
      <c r="AJ94" s="44">
        <v>0</v>
      </c>
      <c r="AK94" s="44">
        <v>0</v>
      </c>
      <c r="AL94" s="44">
        <v>1</v>
      </c>
      <c r="AM94" s="44">
        <v>0</v>
      </c>
      <c r="AN94" s="44">
        <v>0</v>
      </c>
      <c r="AO94" s="44">
        <v>0</v>
      </c>
    </row>
    <row r="95" spans="1:41" s="1" customFormat="1" ht="12" customHeight="1">
      <c r="A95" s="43" t="s">
        <v>274</v>
      </c>
      <c r="B95" s="83" t="s">
        <v>490</v>
      </c>
      <c r="C95" s="76">
        <v>93</v>
      </c>
      <c r="D95" s="91">
        <f>SUM(Sheet1!B110:B111)</f>
        <v>15</v>
      </c>
      <c r="E95" s="91">
        <f>SUM(Sheet1!C110:C111)</f>
        <v>149</v>
      </c>
      <c r="F95" s="91">
        <f>SUM(Sheet1!D110:D111)</f>
        <v>0</v>
      </c>
      <c r="G95" s="91">
        <f>SUM(Sheet1!E110:E111)</f>
        <v>4</v>
      </c>
      <c r="H95" s="91">
        <f>SUM(Sheet1!F110:F111)</f>
        <v>11</v>
      </c>
      <c r="I95" s="91">
        <f>SUM(Sheet1!G110:G111)</f>
        <v>8</v>
      </c>
      <c r="J95" s="91">
        <f>SUM(Sheet1!H110:H111)</f>
        <v>120</v>
      </c>
      <c r="K95" s="91">
        <f>SUM(Sheet1!I110:I111)</f>
        <v>3</v>
      </c>
      <c r="L95" s="91">
        <f>SUM(Sheet1!J110:J111)</f>
        <v>3</v>
      </c>
      <c r="M95" s="92">
        <f t="shared" si="6"/>
        <v>8.1999999999999993</v>
      </c>
      <c r="N95" s="92">
        <f t="shared" si="7"/>
        <v>2.7</v>
      </c>
      <c r="O95" s="92">
        <f t="shared" si="8"/>
        <v>7.4</v>
      </c>
      <c r="P95" s="92">
        <f t="shared" si="9"/>
        <v>5.4</v>
      </c>
      <c r="Q95" s="92">
        <f t="shared" si="10"/>
        <v>80.5</v>
      </c>
      <c r="R95" s="6">
        <f>SUM(Sheet1!K110:K111)</f>
        <v>183</v>
      </c>
      <c r="S95" s="6">
        <f>SUM(Sheet1!L110:L111)</f>
        <v>79</v>
      </c>
      <c r="T95" s="6">
        <f>SUM(Sheet1!M110:M111)</f>
        <v>104</v>
      </c>
      <c r="U95" s="5">
        <f>T95/R95*100</f>
        <v>56.8</v>
      </c>
      <c r="V95" s="11" t="s">
        <v>137</v>
      </c>
      <c r="W95" s="8">
        <v>187</v>
      </c>
      <c r="X95" s="5">
        <v>17.399999999999999</v>
      </c>
      <c r="Y95" s="15">
        <v>6</v>
      </c>
      <c r="Z95" s="15">
        <v>3.7</v>
      </c>
      <c r="AA95" s="15">
        <f t="shared" si="11"/>
        <v>72.900000000000006</v>
      </c>
      <c r="AB95" s="62">
        <v>11</v>
      </c>
      <c r="AC95" s="44" t="s">
        <v>360</v>
      </c>
      <c r="AD95" s="31">
        <v>147</v>
      </c>
      <c r="AE95" s="31">
        <v>145</v>
      </c>
      <c r="AF95" s="5">
        <v>3.5</v>
      </c>
      <c r="AG95" s="44">
        <v>0</v>
      </c>
      <c r="AH95" s="44">
        <v>0</v>
      </c>
      <c r="AI95" s="44">
        <v>0</v>
      </c>
      <c r="AJ95" s="44">
        <v>0</v>
      </c>
      <c r="AK95" s="44">
        <v>0</v>
      </c>
      <c r="AL95" s="44">
        <v>1</v>
      </c>
      <c r="AM95" s="44">
        <v>0</v>
      </c>
      <c r="AN95" s="44">
        <v>0</v>
      </c>
      <c r="AO95" s="44">
        <v>0</v>
      </c>
    </row>
    <row r="96" spans="1:41" s="1" customFormat="1" ht="12" customHeight="1">
      <c r="A96" s="24" t="s">
        <v>92</v>
      </c>
      <c r="B96" s="82" t="s">
        <v>138</v>
      </c>
      <c r="C96" s="76">
        <v>94</v>
      </c>
      <c r="D96" s="88">
        <v>57</v>
      </c>
      <c r="E96" s="88">
        <v>167</v>
      </c>
      <c r="F96" s="88">
        <v>1</v>
      </c>
      <c r="G96" s="88">
        <v>5</v>
      </c>
      <c r="H96" s="88">
        <v>5</v>
      </c>
      <c r="I96" s="88">
        <v>10</v>
      </c>
      <c r="J96" s="88">
        <v>139</v>
      </c>
      <c r="K96" s="88">
        <v>4</v>
      </c>
      <c r="L96" s="88">
        <v>3</v>
      </c>
      <c r="M96" s="92">
        <f t="shared" si="6"/>
        <v>24.4</v>
      </c>
      <c r="N96" s="92">
        <f t="shared" si="7"/>
        <v>3</v>
      </c>
      <c r="O96" s="92">
        <f t="shared" si="8"/>
        <v>3</v>
      </c>
      <c r="P96" s="92">
        <f t="shared" si="9"/>
        <v>6</v>
      </c>
      <c r="Q96" s="92">
        <f t="shared" si="10"/>
        <v>83.2</v>
      </c>
      <c r="R96" s="6">
        <v>234</v>
      </c>
      <c r="S96" s="6">
        <v>125</v>
      </c>
      <c r="T96" s="6">
        <v>108</v>
      </c>
      <c r="U96" s="5">
        <v>46.2</v>
      </c>
      <c r="V96" s="11" t="s">
        <v>138</v>
      </c>
      <c r="W96" s="8">
        <v>195</v>
      </c>
      <c r="X96" s="5">
        <v>21.4</v>
      </c>
      <c r="Y96" s="15">
        <v>6.2</v>
      </c>
      <c r="Z96" s="15">
        <v>2.5</v>
      </c>
      <c r="AA96" s="15">
        <f t="shared" si="11"/>
        <v>69.900000000000006</v>
      </c>
      <c r="AB96" s="62">
        <v>11</v>
      </c>
      <c r="AC96" s="44" t="s">
        <v>363</v>
      </c>
      <c r="AD96" s="31">
        <v>154</v>
      </c>
      <c r="AE96" s="31">
        <v>151</v>
      </c>
      <c r="AF96" s="5">
        <v>3.8</v>
      </c>
      <c r="AG96" s="44">
        <v>0</v>
      </c>
      <c r="AH96" s="44">
        <v>0</v>
      </c>
      <c r="AI96" s="44">
        <v>0</v>
      </c>
      <c r="AJ96" s="44">
        <v>0</v>
      </c>
      <c r="AK96" s="44">
        <v>0</v>
      </c>
      <c r="AL96" s="44">
        <v>1</v>
      </c>
      <c r="AM96" s="44">
        <v>0</v>
      </c>
      <c r="AN96" s="44">
        <v>0</v>
      </c>
      <c r="AO96" s="44">
        <v>0</v>
      </c>
    </row>
    <row r="97" spans="1:41" s="1" customFormat="1" ht="12" customHeight="1">
      <c r="A97" s="24" t="s">
        <v>93</v>
      </c>
      <c r="B97" s="82" t="s">
        <v>511</v>
      </c>
      <c r="C97" s="76">
        <v>95</v>
      </c>
      <c r="D97" s="88">
        <v>32</v>
      </c>
      <c r="E97" s="88">
        <v>70</v>
      </c>
      <c r="F97" s="88">
        <v>0</v>
      </c>
      <c r="G97" s="88">
        <v>7</v>
      </c>
      <c r="H97" s="88">
        <v>3</v>
      </c>
      <c r="I97" s="88">
        <v>1</v>
      </c>
      <c r="J97" s="88">
        <v>57</v>
      </c>
      <c r="K97" s="88">
        <v>1</v>
      </c>
      <c r="L97" s="88">
        <v>1</v>
      </c>
      <c r="M97" s="92">
        <f t="shared" si="6"/>
        <v>28.1</v>
      </c>
      <c r="N97" s="92">
        <f t="shared" si="7"/>
        <v>10</v>
      </c>
      <c r="O97" s="92">
        <f t="shared" si="8"/>
        <v>4.3</v>
      </c>
      <c r="P97" s="92">
        <f t="shared" si="9"/>
        <v>1.4</v>
      </c>
      <c r="Q97" s="92">
        <f t="shared" si="10"/>
        <v>81.400000000000006</v>
      </c>
      <c r="R97" s="6">
        <v>114</v>
      </c>
      <c r="S97" s="6">
        <v>71</v>
      </c>
      <c r="T97" s="6">
        <v>43</v>
      </c>
      <c r="U97" s="5">
        <v>37.700000000000003</v>
      </c>
      <c r="V97" s="11" t="s">
        <v>139</v>
      </c>
      <c r="W97" s="8">
        <v>199</v>
      </c>
      <c r="X97" s="5">
        <v>22.1</v>
      </c>
      <c r="Y97" s="15">
        <v>6.8</v>
      </c>
      <c r="Z97" s="15">
        <v>2.6</v>
      </c>
      <c r="AA97" s="15">
        <f t="shared" si="11"/>
        <v>68.5</v>
      </c>
      <c r="AB97" s="62">
        <v>10</v>
      </c>
      <c r="AC97" s="44" t="s">
        <v>362</v>
      </c>
      <c r="AD97" s="31">
        <v>156</v>
      </c>
      <c r="AE97" s="31">
        <v>152</v>
      </c>
      <c r="AF97" s="5">
        <v>4.0999999999999996</v>
      </c>
      <c r="AG97" s="44">
        <v>0</v>
      </c>
      <c r="AH97" s="44">
        <v>0</v>
      </c>
      <c r="AI97" s="44">
        <v>0</v>
      </c>
      <c r="AJ97" s="44">
        <v>0</v>
      </c>
      <c r="AK97" s="44">
        <v>0</v>
      </c>
      <c r="AL97" s="44">
        <v>1</v>
      </c>
      <c r="AM97" s="44">
        <v>0</v>
      </c>
      <c r="AN97" s="44">
        <v>0</v>
      </c>
      <c r="AO97" s="44">
        <v>0</v>
      </c>
    </row>
    <row r="98" spans="1:41" s="1" customFormat="1" ht="12" customHeight="1">
      <c r="A98" s="24" t="s">
        <v>94</v>
      </c>
      <c r="B98" s="82" t="s">
        <v>140</v>
      </c>
      <c r="C98" s="76">
        <v>96</v>
      </c>
      <c r="D98" s="88">
        <v>94</v>
      </c>
      <c r="E98" s="88">
        <v>159</v>
      </c>
      <c r="F98" s="88">
        <v>0</v>
      </c>
      <c r="G98" s="88">
        <v>17</v>
      </c>
      <c r="H98" s="88">
        <v>5</v>
      </c>
      <c r="I98" s="88">
        <v>10</v>
      </c>
      <c r="J98" s="88">
        <v>120</v>
      </c>
      <c r="K98" s="88">
        <v>1</v>
      </c>
      <c r="L98" s="88">
        <v>6</v>
      </c>
      <c r="M98" s="92">
        <f t="shared" si="6"/>
        <v>34.6</v>
      </c>
      <c r="N98" s="92">
        <f t="shared" si="7"/>
        <v>10.7</v>
      </c>
      <c r="O98" s="92">
        <f t="shared" si="8"/>
        <v>3.1</v>
      </c>
      <c r="P98" s="92">
        <f t="shared" si="9"/>
        <v>6.3</v>
      </c>
      <c r="Q98" s="92">
        <f t="shared" si="10"/>
        <v>75.5</v>
      </c>
      <c r="R98" s="6">
        <v>272</v>
      </c>
      <c r="S98" s="6">
        <v>111</v>
      </c>
      <c r="T98" s="6">
        <v>161</v>
      </c>
      <c r="U98" s="5">
        <v>59.2</v>
      </c>
      <c r="V98" s="11" t="s">
        <v>140</v>
      </c>
      <c r="W98" s="8">
        <v>201</v>
      </c>
      <c r="X98" s="5">
        <v>22.6</v>
      </c>
      <c r="Y98" s="15">
        <v>7.2</v>
      </c>
      <c r="Z98" s="15">
        <v>3.5</v>
      </c>
      <c r="AA98" s="15">
        <f t="shared" si="11"/>
        <v>66.7</v>
      </c>
      <c r="AB98" s="62">
        <v>14</v>
      </c>
      <c r="AC98" s="44" t="s">
        <v>140</v>
      </c>
      <c r="AD98" s="31">
        <v>157</v>
      </c>
      <c r="AE98" s="31">
        <v>153</v>
      </c>
      <c r="AF98" s="5">
        <v>4.0999999999999996</v>
      </c>
      <c r="AG98" s="44">
        <v>0</v>
      </c>
      <c r="AH98" s="44">
        <v>0</v>
      </c>
      <c r="AI98" s="44">
        <v>0</v>
      </c>
      <c r="AJ98" s="44">
        <v>0</v>
      </c>
      <c r="AK98" s="44">
        <v>0</v>
      </c>
      <c r="AL98" s="44">
        <v>1</v>
      </c>
      <c r="AM98" s="44">
        <v>0</v>
      </c>
      <c r="AN98" s="44">
        <v>0</v>
      </c>
      <c r="AO98" s="44">
        <v>0</v>
      </c>
    </row>
    <row r="99" spans="1:41" s="1" customFormat="1" ht="12" customHeight="1">
      <c r="A99" s="24" t="s">
        <v>117</v>
      </c>
      <c r="B99" s="82" t="s">
        <v>491</v>
      </c>
      <c r="C99" s="76">
        <v>97</v>
      </c>
      <c r="D99" s="88">
        <v>31</v>
      </c>
      <c r="E99" s="88">
        <v>68</v>
      </c>
      <c r="F99" s="88">
        <v>1</v>
      </c>
      <c r="G99" s="88">
        <v>10</v>
      </c>
      <c r="H99" s="88">
        <v>5</v>
      </c>
      <c r="I99" s="88">
        <v>5</v>
      </c>
      <c r="J99" s="88">
        <v>45</v>
      </c>
      <c r="K99" s="88">
        <v>1</v>
      </c>
      <c r="L99" s="88">
        <v>1</v>
      </c>
      <c r="M99" s="92">
        <f t="shared" si="6"/>
        <v>29.8</v>
      </c>
      <c r="N99" s="92">
        <f t="shared" si="7"/>
        <v>14.7</v>
      </c>
      <c r="O99" s="92">
        <f t="shared" si="8"/>
        <v>7.4</v>
      </c>
      <c r="P99" s="92">
        <f t="shared" si="9"/>
        <v>7.4</v>
      </c>
      <c r="Q99" s="92">
        <f t="shared" si="10"/>
        <v>66.2</v>
      </c>
      <c r="R99" s="6">
        <v>104</v>
      </c>
      <c r="S99" s="6">
        <v>46</v>
      </c>
      <c r="T99" s="6">
        <v>58</v>
      </c>
      <c r="U99" s="5">
        <v>55.8</v>
      </c>
      <c r="V99" s="11" t="s">
        <v>243</v>
      </c>
      <c r="W99" s="8">
        <v>203</v>
      </c>
      <c r="X99" s="5">
        <v>21.5</v>
      </c>
      <c r="Y99" s="15">
        <v>7.7</v>
      </c>
      <c r="Z99" s="15">
        <v>3.7</v>
      </c>
      <c r="AA99" s="15">
        <f t="shared" si="11"/>
        <v>67.099999999999994</v>
      </c>
      <c r="AB99" s="62">
        <v>19</v>
      </c>
      <c r="AC99" s="44" t="s">
        <v>380</v>
      </c>
      <c r="AD99" s="31">
        <v>154</v>
      </c>
      <c r="AE99" s="31">
        <v>153</v>
      </c>
      <c r="AF99" s="5">
        <v>4</v>
      </c>
      <c r="AG99" s="44">
        <v>0</v>
      </c>
      <c r="AH99" s="44">
        <v>0</v>
      </c>
      <c r="AI99" s="44">
        <v>0</v>
      </c>
      <c r="AJ99" s="44">
        <v>0</v>
      </c>
      <c r="AK99" s="44">
        <v>0</v>
      </c>
      <c r="AL99" s="44">
        <v>1</v>
      </c>
      <c r="AM99" s="44">
        <v>0</v>
      </c>
      <c r="AN99" s="44">
        <v>0</v>
      </c>
      <c r="AO99" s="44">
        <v>0</v>
      </c>
    </row>
    <row r="100" spans="1:41" s="1" customFormat="1" ht="12" customHeight="1">
      <c r="A100" s="24" t="s">
        <v>256</v>
      </c>
      <c r="B100" s="82" t="s">
        <v>143</v>
      </c>
      <c r="C100" s="76">
        <v>98</v>
      </c>
      <c r="D100" s="13">
        <v>73</v>
      </c>
      <c r="E100" s="13">
        <v>169</v>
      </c>
      <c r="F100" s="13">
        <v>2</v>
      </c>
      <c r="G100" s="13">
        <v>9</v>
      </c>
      <c r="H100" s="13">
        <v>29</v>
      </c>
      <c r="I100" s="13">
        <v>15</v>
      </c>
      <c r="J100" s="13">
        <v>106</v>
      </c>
      <c r="K100" s="13">
        <v>4</v>
      </c>
      <c r="L100" s="13">
        <v>4</v>
      </c>
      <c r="M100" s="92">
        <f t="shared" si="6"/>
        <v>27.7</v>
      </c>
      <c r="N100" s="92">
        <f t="shared" si="7"/>
        <v>5.3</v>
      </c>
      <c r="O100" s="92">
        <f t="shared" si="8"/>
        <v>17.2</v>
      </c>
      <c r="P100" s="92">
        <f t="shared" si="9"/>
        <v>8.9</v>
      </c>
      <c r="Q100" s="92">
        <f t="shared" si="10"/>
        <v>62.7</v>
      </c>
      <c r="R100" s="6">
        <v>264</v>
      </c>
      <c r="S100" s="6">
        <v>96</v>
      </c>
      <c r="T100" s="6">
        <v>168</v>
      </c>
      <c r="U100" s="5">
        <v>63.6</v>
      </c>
      <c r="V100" s="42" t="s">
        <v>275</v>
      </c>
      <c r="W100" s="8" t="s">
        <v>276</v>
      </c>
      <c r="X100" s="10">
        <f>AVERAGE(Sheet1!Q116:Q118)</f>
        <v>21.03</v>
      </c>
      <c r="Y100" s="10">
        <f>AVERAGE(Sheet1!R116:R118)</f>
        <v>7.07</v>
      </c>
      <c r="Z100" s="10">
        <f>AVERAGE(Sheet1!S116:S118)</f>
        <v>3.37</v>
      </c>
      <c r="AA100" s="15">
        <f t="shared" si="11"/>
        <v>68.5</v>
      </c>
      <c r="AB100" s="62">
        <v>11</v>
      </c>
      <c r="AC100" s="64" t="s">
        <v>405</v>
      </c>
      <c r="AD100" s="5">
        <f>SUMPRODUCT('Sheet 3'!V114:V116,'Sheet 3'!$Y114:$Y116)/SUM('Sheet 3'!$Y114:$Y116)</f>
        <v>152.69999999999999</v>
      </c>
      <c r="AE100" s="5">
        <f>SUMPRODUCT('Sheet 3'!W114:W116,'Sheet 3'!$Y114:$Y116)/SUM('Sheet 3'!$Y114:$Y116)</f>
        <v>151.1</v>
      </c>
      <c r="AF100" s="10">
        <f>SUMPRODUCT('Sheet 3'!X114:X116,'Sheet 3'!$Y114:$Y116)/SUM('Sheet 3'!$Y114:$Y116)</f>
        <v>3.93</v>
      </c>
      <c r="AG100" s="44">
        <v>0</v>
      </c>
      <c r="AH100" s="44">
        <v>0</v>
      </c>
      <c r="AI100" s="44">
        <v>0</v>
      </c>
      <c r="AJ100" s="44">
        <v>0</v>
      </c>
      <c r="AK100" s="44">
        <v>0</v>
      </c>
      <c r="AL100" s="44">
        <v>1</v>
      </c>
      <c r="AM100" s="44">
        <v>0</v>
      </c>
      <c r="AN100" s="44">
        <v>0</v>
      </c>
      <c r="AO100" s="44">
        <v>0</v>
      </c>
    </row>
    <row r="101" spans="1:41" s="75" customFormat="1" ht="12" customHeight="1">
      <c r="A101" s="24" t="s">
        <v>95</v>
      </c>
      <c r="B101" s="82" t="s">
        <v>492</v>
      </c>
      <c r="C101" s="76">
        <v>99</v>
      </c>
      <c r="D101" s="88">
        <v>100</v>
      </c>
      <c r="E101" s="88">
        <v>144</v>
      </c>
      <c r="F101" s="88">
        <v>0</v>
      </c>
      <c r="G101" s="88">
        <v>14</v>
      </c>
      <c r="H101" s="88">
        <v>5</v>
      </c>
      <c r="I101" s="88">
        <v>8</v>
      </c>
      <c r="J101" s="88">
        <v>111</v>
      </c>
      <c r="K101" s="88">
        <v>3</v>
      </c>
      <c r="L101" s="88">
        <v>3</v>
      </c>
      <c r="M101" s="92">
        <f t="shared" si="6"/>
        <v>38.299999999999997</v>
      </c>
      <c r="N101" s="92">
        <f t="shared" si="7"/>
        <v>9.6999999999999993</v>
      </c>
      <c r="O101" s="92">
        <f t="shared" si="8"/>
        <v>3.5</v>
      </c>
      <c r="P101" s="92">
        <f t="shared" si="9"/>
        <v>5.6</v>
      </c>
      <c r="Q101" s="92">
        <f t="shared" si="10"/>
        <v>77.099999999999994</v>
      </c>
      <c r="R101" s="6">
        <v>261</v>
      </c>
      <c r="S101" s="6">
        <v>227</v>
      </c>
      <c r="T101" s="6">
        <v>34</v>
      </c>
      <c r="U101" s="5">
        <v>13</v>
      </c>
      <c r="V101" s="11" t="s">
        <v>119</v>
      </c>
      <c r="W101" s="8">
        <v>32</v>
      </c>
      <c r="X101" s="5">
        <v>22.9</v>
      </c>
      <c r="Y101" s="15">
        <v>5.8</v>
      </c>
      <c r="Z101" s="15">
        <v>3.3</v>
      </c>
      <c r="AA101" s="15">
        <f t="shared" si="11"/>
        <v>68</v>
      </c>
      <c r="AB101" s="62">
        <v>9</v>
      </c>
      <c r="AC101" s="74" t="s">
        <v>406</v>
      </c>
      <c r="AD101" s="5">
        <f>SUMPRODUCT('Sheet 3'!V117:V118,'Sheet 3'!$Y117:$Y118)/SUM('Sheet 3'!$Y117:$Y118)</f>
        <v>152.19999999999999</v>
      </c>
      <c r="AE101" s="5">
        <f>SUMPRODUCT('Sheet 3'!W117:W118,'Sheet 3'!$Y117:$Y118)/SUM('Sheet 3'!$Y117:$Y118)</f>
        <v>159.5</v>
      </c>
      <c r="AF101" s="10">
        <f>SUMPRODUCT('Sheet 3'!X117:X118,'Sheet 3'!$Y117:$Y118)/SUM('Sheet 3'!$Y117:$Y118)</f>
        <v>3.71</v>
      </c>
      <c r="AG101" s="44">
        <v>0</v>
      </c>
      <c r="AH101" s="44">
        <v>0</v>
      </c>
      <c r="AI101" s="44">
        <v>0</v>
      </c>
      <c r="AJ101" s="44">
        <v>0</v>
      </c>
      <c r="AK101" s="44">
        <v>0</v>
      </c>
      <c r="AL101" s="44">
        <v>0</v>
      </c>
      <c r="AM101" s="44">
        <v>1</v>
      </c>
      <c r="AN101" s="44">
        <v>0</v>
      </c>
      <c r="AO101" s="44">
        <v>0</v>
      </c>
    </row>
    <row r="102" spans="1:41" s="1" customFormat="1" ht="12" customHeight="1">
      <c r="A102" s="24" t="s">
        <v>96</v>
      </c>
      <c r="B102" s="82" t="s">
        <v>493</v>
      </c>
      <c r="C102" s="76">
        <v>100</v>
      </c>
      <c r="D102" s="90">
        <v>380</v>
      </c>
      <c r="E102" s="90">
        <v>395</v>
      </c>
      <c r="F102" s="90">
        <v>1</v>
      </c>
      <c r="G102" s="90">
        <v>50</v>
      </c>
      <c r="H102" s="90">
        <v>14</v>
      </c>
      <c r="I102" s="90">
        <v>29</v>
      </c>
      <c r="J102" s="90">
        <v>289</v>
      </c>
      <c r="K102" s="90">
        <v>8</v>
      </c>
      <c r="L102" s="90">
        <v>4</v>
      </c>
      <c r="M102" s="92">
        <f t="shared" si="6"/>
        <v>46</v>
      </c>
      <c r="N102" s="92">
        <f t="shared" si="7"/>
        <v>12.7</v>
      </c>
      <c r="O102" s="92">
        <f t="shared" si="8"/>
        <v>3.5</v>
      </c>
      <c r="P102" s="92">
        <f t="shared" si="9"/>
        <v>7.3</v>
      </c>
      <c r="Q102" s="92">
        <f t="shared" si="10"/>
        <v>73.2</v>
      </c>
      <c r="R102" s="6">
        <v>826</v>
      </c>
      <c r="S102" s="6">
        <v>567</v>
      </c>
      <c r="T102" s="6">
        <v>258</v>
      </c>
      <c r="U102" s="5">
        <v>31.2</v>
      </c>
      <c r="V102" s="11" t="s">
        <v>120</v>
      </c>
      <c r="W102" s="8">
        <v>31</v>
      </c>
      <c r="X102" s="5">
        <v>22.1</v>
      </c>
      <c r="Y102" s="15">
        <v>7.5</v>
      </c>
      <c r="Z102" s="15">
        <v>3.3</v>
      </c>
      <c r="AA102" s="15">
        <f t="shared" si="11"/>
        <v>67.099999999999994</v>
      </c>
      <c r="AB102" s="62">
        <v>7</v>
      </c>
      <c r="AC102" s="44" t="s">
        <v>341</v>
      </c>
      <c r="AD102" s="31">
        <v>152</v>
      </c>
      <c r="AE102" s="31">
        <v>161</v>
      </c>
      <c r="AF102" s="5">
        <v>3.7</v>
      </c>
      <c r="AG102" s="44">
        <v>0</v>
      </c>
      <c r="AH102" s="44">
        <v>0</v>
      </c>
      <c r="AI102" s="44">
        <v>0</v>
      </c>
      <c r="AJ102" s="44">
        <v>0</v>
      </c>
      <c r="AK102" s="44">
        <v>0</v>
      </c>
      <c r="AL102" s="44">
        <v>0</v>
      </c>
      <c r="AM102" s="44">
        <v>1</v>
      </c>
      <c r="AN102" s="44">
        <v>0</v>
      </c>
      <c r="AO102" s="44">
        <v>0</v>
      </c>
    </row>
    <row r="103" spans="1:41" s="1" customFormat="1" ht="12" customHeight="1">
      <c r="A103" s="24" t="s">
        <v>97</v>
      </c>
      <c r="B103" s="82" t="s">
        <v>494</v>
      </c>
      <c r="C103" s="76">
        <v>101</v>
      </c>
      <c r="D103" s="88">
        <v>375</v>
      </c>
      <c r="E103" s="88">
        <v>216</v>
      </c>
      <c r="F103" s="88">
        <v>0</v>
      </c>
      <c r="G103" s="88">
        <v>31</v>
      </c>
      <c r="H103" s="88">
        <v>10</v>
      </c>
      <c r="I103" s="88">
        <v>18</v>
      </c>
      <c r="J103" s="88">
        <v>149</v>
      </c>
      <c r="K103" s="88">
        <v>3</v>
      </c>
      <c r="L103" s="88">
        <v>5</v>
      </c>
      <c r="M103" s="92">
        <f t="shared" si="6"/>
        <v>59</v>
      </c>
      <c r="N103" s="92">
        <f t="shared" si="7"/>
        <v>14.4</v>
      </c>
      <c r="O103" s="92">
        <f t="shared" si="8"/>
        <v>4.5999999999999996</v>
      </c>
      <c r="P103" s="92">
        <f t="shared" si="9"/>
        <v>8.3000000000000007</v>
      </c>
      <c r="Q103" s="92">
        <f t="shared" si="10"/>
        <v>69</v>
      </c>
      <c r="R103" s="6">
        <v>636</v>
      </c>
      <c r="S103" s="6">
        <v>488</v>
      </c>
      <c r="T103" s="6">
        <v>147</v>
      </c>
      <c r="U103" s="5">
        <v>23.1</v>
      </c>
      <c r="V103" s="11" t="s">
        <v>121</v>
      </c>
      <c r="W103" s="8">
        <v>14</v>
      </c>
      <c r="X103" s="5">
        <v>19.2</v>
      </c>
      <c r="Y103" s="15">
        <v>5.8</v>
      </c>
      <c r="Z103" s="15">
        <v>2.6</v>
      </c>
      <c r="AA103" s="15">
        <f t="shared" si="11"/>
        <v>72.400000000000006</v>
      </c>
      <c r="AB103" s="62">
        <v>7</v>
      </c>
      <c r="AC103" s="44" t="s">
        <v>342</v>
      </c>
      <c r="AD103" s="31">
        <v>149</v>
      </c>
      <c r="AE103" s="31">
        <v>158</v>
      </c>
      <c r="AF103" s="5">
        <v>3.4</v>
      </c>
      <c r="AG103" s="44">
        <v>0</v>
      </c>
      <c r="AH103" s="44">
        <v>0</v>
      </c>
      <c r="AI103" s="44">
        <v>0</v>
      </c>
      <c r="AJ103" s="44">
        <v>0</v>
      </c>
      <c r="AK103" s="44">
        <v>0</v>
      </c>
      <c r="AL103" s="44">
        <v>0</v>
      </c>
      <c r="AM103" s="44">
        <v>1</v>
      </c>
      <c r="AN103" s="44">
        <v>0</v>
      </c>
      <c r="AO103" s="44">
        <v>0</v>
      </c>
    </row>
    <row r="104" spans="1:41" s="1" customFormat="1" ht="12" customHeight="1">
      <c r="A104" s="24" t="s">
        <v>98</v>
      </c>
      <c r="B104" s="82" t="s">
        <v>495</v>
      </c>
      <c r="C104" s="76">
        <v>102</v>
      </c>
      <c r="D104" s="88">
        <v>1111</v>
      </c>
      <c r="E104" s="88">
        <v>618</v>
      </c>
      <c r="F104" s="88">
        <v>1</v>
      </c>
      <c r="G104" s="88">
        <v>160</v>
      </c>
      <c r="H104" s="88">
        <v>29</v>
      </c>
      <c r="I104" s="88">
        <v>35</v>
      </c>
      <c r="J104" s="88">
        <v>373</v>
      </c>
      <c r="K104" s="88">
        <v>12</v>
      </c>
      <c r="L104" s="88">
        <v>8</v>
      </c>
      <c r="M104" s="92">
        <f t="shared" si="6"/>
        <v>58.8</v>
      </c>
      <c r="N104" s="92">
        <f t="shared" si="7"/>
        <v>25.9</v>
      </c>
      <c r="O104" s="92">
        <f t="shared" si="8"/>
        <v>4.7</v>
      </c>
      <c r="P104" s="92">
        <f t="shared" si="9"/>
        <v>5.7</v>
      </c>
      <c r="Q104" s="92">
        <f t="shared" si="10"/>
        <v>60.4</v>
      </c>
      <c r="R104" s="6">
        <v>1891</v>
      </c>
      <c r="S104" s="6">
        <v>1583</v>
      </c>
      <c r="T104" s="6">
        <v>302</v>
      </c>
      <c r="U104" s="5">
        <v>16</v>
      </c>
      <c r="V104" s="42" t="s">
        <v>277</v>
      </c>
      <c r="W104" s="8" t="s">
        <v>278</v>
      </c>
      <c r="X104" s="10">
        <f>AVERAGE(Sheet1!Q122:Q123)</f>
        <v>19.149999999999999</v>
      </c>
      <c r="Y104" s="10">
        <f>AVERAGE(Sheet1!R122:R123)</f>
        <v>5.35</v>
      </c>
      <c r="Z104" s="10">
        <f>AVERAGE(Sheet1!S122:S123)</f>
        <v>2.35</v>
      </c>
      <c r="AA104" s="15">
        <f t="shared" si="11"/>
        <v>73.2</v>
      </c>
      <c r="AB104" s="62">
        <v>8</v>
      </c>
      <c r="AC104" s="64" t="s">
        <v>407</v>
      </c>
      <c r="AD104" s="5">
        <f>SUMPRODUCT('Sheet 3'!V121:V123,'Sheet 3'!$Y121:$Y123)/SUM('Sheet 3'!$Y121:$Y123)</f>
        <v>148.1</v>
      </c>
      <c r="AE104" s="5">
        <f>SUMPRODUCT('Sheet 3'!W121:W123,'Sheet 3'!$Y121:$Y123)/SUM('Sheet 3'!$Y121:$Y123)</f>
        <v>159.69999999999999</v>
      </c>
      <c r="AF104" s="10">
        <f>SUMPRODUCT('Sheet 3'!X121:X123,'Sheet 3'!$Y121:$Y123)/SUM('Sheet 3'!$Y121:$Y123)</f>
        <v>3.21</v>
      </c>
      <c r="AG104" s="44">
        <v>0</v>
      </c>
      <c r="AH104" s="44">
        <v>0</v>
      </c>
      <c r="AI104" s="44">
        <v>0</v>
      </c>
      <c r="AJ104" s="44">
        <v>0</v>
      </c>
      <c r="AK104" s="44">
        <v>0</v>
      </c>
      <c r="AL104" s="44">
        <v>0</v>
      </c>
      <c r="AM104" s="44">
        <v>1</v>
      </c>
      <c r="AN104" s="44">
        <v>0</v>
      </c>
      <c r="AO104" s="44">
        <v>0</v>
      </c>
    </row>
    <row r="105" spans="1:41" s="1" customFormat="1" ht="12" customHeight="1">
      <c r="A105" s="24" t="s">
        <v>99</v>
      </c>
      <c r="B105" s="82" t="s">
        <v>496</v>
      </c>
      <c r="C105" s="76">
        <v>103</v>
      </c>
      <c r="D105" s="88">
        <v>155</v>
      </c>
      <c r="E105" s="88">
        <v>101</v>
      </c>
      <c r="F105" s="88">
        <v>0</v>
      </c>
      <c r="G105" s="88">
        <v>12</v>
      </c>
      <c r="H105" s="88">
        <v>8</v>
      </c>
      <c r="I105" s="88">
        <v>11</v>
      </c>
      <c r="J105" s="88">
        <v>68</v>
      </c>
      <c r="K105" s="88">
        <v>1</v>
      </c>
      <c r="L105" s="88">
        <v>1</v>
      </c>
      <c r="M105" s="92">
        <f t="shared" si="6"/>
        <v>58.9</v>
      </c>
      <c r="N105" s="92">
        <f t="shared" si="7"/>
        <v>11.9</v>
      </c>
      <c r="O105" s="92">
        <f t="shared" si="8"/>
        <v>7.9</v>
      </c>
      <c r="P105" s="92">
        <f t="shared" si="9"/>
        <v>10.9</v>
      </c>
      <c r="Q105" s="92">
        <f t="shared" si="10"/>
        <v>67.3</v>
      </c>
      <c r="R105" s="6">
        <v>263</v>
      </c>
      <c r="S105" s="6">
        <v>184</v>
      </c>
      <c r="T105" s="6">
        <v>79</v>
      </c>
      <c r="U105" s="5">
        <v>30</v>
      </c>
      <c r="V105" s="42" t="s">
        <v>279</v>
      </c>
      <c r="W105" s="8" t="s">
        <v>280</v>
      </c>
      <c r="X105" s="10">
        <f>AVERAGE(Sheet1!Q124:Q125)</f>
        <v>22.2</v>
      </c>
      <c r="Y105" s="10">
        <f>AVERAGE(Sheet1!R124:R125)</f>
        <v>8.25</v>
      </c>
      <c r="Z105" s="10">
        <f>AVERAGE(Sheet1!S124:S125)</f>
        <v>4.2</v>
      </c>
      <c r="AA105" s="15">
        <f t="shared" si="11"/>
        <v>65.400000000000006</v>
      </c>
      <c r="AB105" s="62">
        <v>8</v>
      </c>
      <c r="AC105" s="64" t="s">
        <v>408</v>
      </c>
      <c r="AD105" s="5">
        <f>SUMPRODUCT('Sheet 3'!V124:V125,'Sheet 3'!$Y124:$Y125)/SUM('Sheet 3'!$Y124:$Y125)</f>
        <v>148</v>
      </c>
      <c r="AE105" s="5">
        <f>SUMPRODUCT('Sheet 3'!W124:W125,'Sheet 3'!$Y124:$Y125)/SUM('Sheet 3'!$Y124:$Y125)</f>
        <v>159</v>
      </c>
      <c r="AF105" s="10">
        <f>SUMPRODUCT('Sheet 3'!X124:X125,'Sheet 3'!$Y124:$Y125)/SUM('Sheet 3'!$Y124:$Y125)</f>
        <v>3.29</v>
      </c>
      <c r="AG105" s="44">
        <v>0</v>
      </c>
      <c r="AH105" s="44">
        <v>0</v>
      </c>
      <c r="AI105" s="44">
        <v>0</v>
      </c>
      <c r="AJ105" s="44">
        <v>0</v>
      </c>
      <c r="AK105" s="44">
        <v>0</v>
      </c>
      <c r="AL105" s="44">
        <v>0</v>
      </c>
      <c r="AM105" s="44">
        <v>1</v>
      </c>
      <c r="AN105" s="44">
        <v>0</v>
      </c>
      <c r="AO105" s="44">
        <v>0</v>
      </c>
    </row>
    <row r="106" spans="1:41" s="1" customFormat="1" ht="12" customHeight="1">
      <c r="A106" s="24" t="s">
        <v>100</v>
      </c>
      <c r="B106" s="82" t="s">
        <v>497</v>
      </c>
      <c r="C106" s="76">
        <v>104</v>
      </c>
      <c r="D106" s="88">
        <v>349</v>
      </c>
      <c r="E106" s="88">
        <v>278</v>
      </c>
      <c r="F106" s="88">
        <v>2</v>
      </c>
      <c r="G106" s="88">
        <v>49</v>
      </c>
      <c r="H106" s="88">
        <v>12</v>
      </c>
      <c r="I106" s="88">
        <v>11</v>
      </c>
      <c r="J106" s="88">
        <v>186</v>
      </c>
      <c r="K106" s="88">
        <v>12</v>
      </c>
      <c r="L106" s="88">
        <v>6</v>
      </c>
      <c r="M106" s="92">
        <f t="shared" si="6"/>
        <v>52.7</v>
      </c>
      <c r="N106" s="92">
        <f t="shared" si="7"/>
        <v>17.600000000000001</v>
      </c>
      <c r="O106" s="92">
        <f t="shared" si="8"/>
        <v>4.3</v>
      </c>
      <c r="P106" s="92">
        <f t="shared" si="9"/>
        <v>4</v>
      </c>
      <c r="Q106" s="92">
        <f t="shared" si="10"/>
        <v>66.900000000000006</v>
      </c>
      <c r="R106" s="6">
        <v>662</v>
      </c>
      <c r="S106" s="6">
        <v>496</v>
      </c>
      <c r="T106" s="6">
        <v>166</v>
      </c>
      <c r="U106" s="5">
        <v>25.1</v>
      </c>
      <c r="V106" s="16" t="s">
        <v>126</v>
      </c>
      <c r="W106" s="8">
        <v>2</v>
      </c>
      <c r="X106" s="5">
        <v>19.2</v>
      </c>
      <c r="Y106" s="15">
        <v>6.4</v>
      </c>
      <c r="Z106" s="15">
        <v>2.5</v>
      </c>
      <c r="AA106" s="15">
        <f t="shared" si="11"/>
        <v>71.900000000000006</v>
      </c>
      <c r="AB106" s="62">
        <v>8</v>
      </c>
      <c r="AC106" s="64" t="s">
        <v>409</v>
      </c>
      <c r="AD106" s="5">
        <f>SUMPRODUCT('Sheet 3'!V126:V127,'Sheet 3'!$Y126:$Y127)/SUM('Sheet 3'!$Y126:$Y127)</f>
        <v>153</v>
      </c>
      <c r="AE106" s="5">
        <f>SUMPRODUCT('Sheet 3'!W126:W127,'Sheet 3'!$Y126:$Y127)/SUM('Sheet 3'!$Y126:$Y127)</f>
        <v>162</v>
      </c>
      <c r="AF106" s="10">
        <f>SUMPRODUCT('Sheet 3'!X126:X127,'Sheet 3'!$Y126:$Y127)/SUM('Sheet 3'!$Y126:$Y127)</f>
        <v>3.65</v>
      </c>
      <c r="AG106" s="44">
        <v>0</v>
      </c>
      <c r="AH106" s="44">
        <v>0</v>
      </c>
      <c r="AI106" s="44">
        <v>0</v>
      </c>
      <c r="AJ106" s="44">
        <v>0</v>
      </c>
      <c r="AK106" s="44">
        <v>0</v>
      </c>
      <c r="AL106" s="44">
        <v>0</v>
      </c>
      <c r="AM106" s="44">
        <v>1</v>
      </c>
      <c r="AN106" s="44">
        <v>0</v>
      </c>
      <c r="AO106" s="44">
        <v>0</v>
      </c>
    </row>
    <row r="107" spans="1:41" s="1" customFormat="1" ht="12" customHeight="1">
      <c r="A107" s="24" t="s">
        <v>101</v>
      </c>
      <c r="B107" s="82" t="s">
        <v>498</v>
      </c>
      <c r="C107" s="76">
        <v>105</v>
      </c>
      <c r="D107" s="88">
        <v>569</v>
      </c>
      <c r="E107" s="88">
        <v>438</v>
      </c>
      <c r="F107" s="88">
        <v>1</v>
      </c>
      <c r="G107" s="88">
        <v>48</v>
      </c>
      <c r="H107" s="88">
        <v>16</v>
      </c>
      <c r="I107" s="88">
        <v>24</v>
      </c>
      <c r="J107" s="88">
        <v>330</v>
      </c>
      <c r="K107" s="88">
        <v>11</v>
      </c>
      <c r="L107" s="88">
        <v>8</v>
      </c>
      <c r="M107" s="92">
        <f t="shared" si="6"/>
        <v>52.5</v>
      </c>
      <c r="N107" s="92">
        <f t="shared" si="7"/>
        <v>11</v>
      </c>
      <c r="O107" s="92">
        <f t="shared" si="8"/>
        <v>3.7</v>
      </c>
      <c r="P107" s="92">
        <f t="shared" si="9"/>
        <v>5.5</v>
      </c>
      <c r="Q107" s="92">
        <f t="shared" si="10"/>
        <v>75.3</v>
      </c>
      <c r="R107" s="6">
        <v>1084</v>
      </c>
      <c r="S107" s="6">
        <v>934</v>
      </c>
      <c r="T107" s="6">
        <v>150</v>
      </c>
      <c r="U107" s="5">
        <v>13.8</v>
      </c>
      <c r="V107" s="11" t="s">
        <v>127</v>
      </c>
      <c r="W107" s="8">
        <v>20</v>
      </c>
      <c r="X107" s="5">
        <v>21.8</v>
      </c>
      <c r="Y107" s="15">
        <v>7.2</v>
      </c>
      <c r="Z107" s="15">
        <v>3.4</v>
      </c>
      <c r="AA107" s="15">
        <f t="shared" si="11"/>
        <v>67.599999999999994</v>
      </c>
      <c r="AB107" s="62">
        <v>9</v>
      </c>
      <c r="AC107" s="44" t="s">
        <v>349</v>
      </c>
      <c r="AD107" s="31">
        <v>150</v>
      </c>
      <c r="AE107" s="31">
        <v>159</v>
      </c>
      <c r="AF107" s="5">
        <v>3.4</v>
      </c>
      <c r="AG107" s="44">
        <v>0</v>
      </c>
      <c r="AH107" s="44">
        <v>0</v>
      </c>
      <c r="AI107" s="44">
        <v>0</v>
      </c>
      <c r="AJ107" s="44">
        <v>0</v>
      </c>
      <c r="AK107" s="44">
        <v>0</v>
      </c>
      <c r="AL107" s="44">
        <v>0</v>
      </c>
      <c r="AM107" s="44">
        <v>1</v>
      </c>
      <c r="AN107" s="44">
        <v>0</v>
      </c>
      <c r="AO107" s="44">
        <v>0</v>
      </c>
    </row>
    <row r="108" spans="1:41" s="1" customFormat="1" ht="12" customHeight="1">
      <c r="A108" s="24" t="s">
        <v>102</v>
      </c>
      <c r="B108" s="82" t="s">
        <v>499</v>
      </c>
      <c r="C108" s="76">
        <v>106</v>
      </c>
      <c r="D108" s="88">
        <v>290</v>
      </c>
      <c r="E108" s="88">
        <v>566</v>
      </c>
      <c r="F108" s="88">
        <v>1</v>
      </c>
      <c r="G108" s="88">
        <v>122</v>
      </c>
      <c r="H108" s="88">
        <v>20</v>
      </c>
      <c r="I108" s="88">
        <v>26</v>
      </c>
      <c r="J108" s="88">
        <v>375</v>
      </c>
      <c r="K108" s="88">
        <v>11</v>
      </c>
      <c r="L108" s="88">
        <v>11</v>
      </c>
      <c r="M108" s="92">
        <f t="shared" si="6"/>
        <v>32.299999999999997</v>
      </c>
      <c r="N108" s="92">
        <f t="shared" si="7"/>
        <v>21.6</v>
      </c>
      <c r="O108" s="92">
        <f t="shared" si="8"/>
        <v>3.5</v>
      </c>
      <c r="P108" s="92">
        <f t="shared" si="9"/>
        <v>4.5999999999999996</v>
      </c>
      <c r="Q108" s="92">
        <f t="shared" si="10"/>
        <v>66.3</v>
      </c>
      <c r="R108" s="6">
        <v>899</v>
      </c>
      <c r="S108" s="6">
        <v>565</v>
      </c>
      <c r="T108" s="6">
        <v>334</v>
      </c>
      <c r="U108" s="5">
        <v>37.200000000000003</v>
      </c>
      <c r="V108" s="11" t="s">
        <v>130</v>
      </c>
      <c r="W108" s="8">
        <v>120</v>
      </c>
      <c r="X108" s="5">
        <v>23.1</v>
      </c>
      <c r="Y108" s="15">
        <v>7.2</v>
      </c>
      <c r="Z108" s="15">
        <v>3.7</v>
      </c>
      <c r="AA108" s="15">
        <f t="shared" si="11"/>
        <v>66</v>
      </c>
      <c r="AB108" s="62">
        <v>9</v>
      </c>
      <c r="AC108" s="44" t="s">
        <v>350</v>
      </c>
      <c r="AD108" s="31">
        <v>155</v>
      </c>
      <c r="AE108" s="31">
        <v>160</v>
      </c>
      <c r="AF108" s="5">
        <v>3.9</v>
      </c>
      <c r="AG108" s="95">
        <v>0</v>
      </c>
      <c r="AH108" s="95">
        <v>0</v>
      </c>
      <c r="AI108" s="95">
        <v>0</v>
      </c>
      <c r="AJ108" s="95">
        <v>0</v>
      </c>
      <c r="AK108" s="95">
        <v>0</v>
      </c>
      <c r="AL108" s="95">
        <v>0</v>
      </c>
      <c r="AM108" s="95">
        <v>1</v>
      </c>
      <c r="AN108" s="95">
        <v>0</v>
      </c>
      <c r="AO108" s="95">
        <v>0</v>
      </c>
    </row>
    <row r="109" spans="1:41" s="1" customFormat="1" ht="12" customHeight="1">
      <c r="A109" s="24" t="s">
        <v>103</v>
      </c>
      <c r="B109" s="82" t="s">
        <v>500</v>
      </c>
      <c r="C109" s="76">
        <v>107</v>
      </c>
      <c r="D109" s="88">
        <v>247</v>
      </c>
      <c r="E109" s="88">
        <v>113</v>
      </c>
      <c r="F109" s="88">
        <v>0</v>
      </c>
      <c r="G109" s="88">
        <v>24</v>
      </c>
      <c r="H109" s="88">
        <v>1</v>
      </c>
      <c r="I109" s="88">
        <v>4</v>
      </c>
      <c r="J109" s="88">
        <v>80</v>
      </c>
      <c r="K109" s="88">
        <v>2</v>
      </c>
      <c r="L109" s="88">
        <v>2</v>
      </c>
      <c r="M109" s="92">
        <f t="shared" si="6"/>
        <v>66.400000000000006</v>
      </c>
      <c r="N109" s="92">
        <f t="shared" si="7"/>
        <v>21.2</v>
      </c>
      <c r="O109" s="92">
        <f t="shared" si="8"/>
        <v>0.9</v>
      </c>
      <c r="P109" s="92">
        <f t="shared" si="9"/>
        <v>3.5</v>
      </c>
      <c r="Q109" s="92">
        <f t="shared" si="10"/>
        <v>70.8</v>
      </c>
      <c r="R109" s="6">
        <v>372</v>
      </c>
      <c r="S109" s="6">
        <v>312</v>
      </c>
      <c r="T109" s="6">
        <v>60</v>
      </c>
      <c r="U109" s="5">
        <v>16.100000000000001</v>
      </c>
      <c r="V109" s="11" t="s">
        <v>234</v>
      </c>
      <c r="W109" s="8">
        <v>70</v>
      </c>
      <c r="X109" s="5">
        <v>19.899999999999999</v>
      </c>
      <c r="Y109" s="15">
        <v>5.9</v>
      </c>
      <c r="Z109" s="15">
        <v>2.5</v>
      </c>
      <c r="AA109" s="15">
        <f t="shared" si="11"/>
        <v>71.7</v>
      </c>
      <c r="AB109" s="62">
        <v>8</v>
      </c>
      <c r="AC109" s="44" t="s">
        <v>351</v>
      </c>
      <c r="AD109" s="31">
        <v>149</v>
      </c>
      <c r="AE109" s="31">
        <v>159</v>
      </c>
      <c r="AF109" s="5">
        <v>3.3</v>
      </c>
      <c r="AG109" s="44">
        <v>0</v>
      </c>
      <c r="AH109" s="44">
        <v>0</v>
      </c>
      <c r="AI109" s="44">
        <v>0</v>
      </c>
      <c r="AJ109" s="44">
        <v>0</v>
      </c>
      <c r="AK109" s="44">
        <v>0</v>
      </c>
      <c r="AL109" s="44">
        <v>0</v>
      </c>
      <c r="AM109" s="44">
        <v>1</v>
      </c>
      <c r="AN109" s="44">
        <v>0</v>
      </c>
      <c r="AO109" s="44">
        <v>0</v>
      </c>
    </row>
    <row r="110" spans="1:41" s="1" customFormat="1" ht="12" customHeight="1">
      <c r="A110" s="24" t="s">
        <v>104</v>
      </c>
      <c r="B110" s="82" t="s">
        <v>501</v>
      </c>
      <c r="C110" s="76">
        <v>108</v>
      </c>
      <c r="D110" s="88">
        <v>77</v>
      </c>
      <c r="E110" s="88">
        <v>60</v>
      </c>
      <c r="F110" s="88">
        <v>0</v>
      </c>
      <c r="G110" s="88">
        <v>5</v>
      </c>
      <c r="H110" s="88">
        <v>5</v>
      </c>
      <c r="I110" s="88">
        <v>1</v>
      </c>
      <c r="J110" s="88">
        <v>47</v>
      </c>
      <c r="K110" s="88">
        <v>1</v>
      </c>
      <c r="L110" s="88">
        <v>1</v>
      </c>
      <c r="M110" s="92">
        <f t="shared" si="6"/>
        <v>52.7</v>
      </c>
      <c r="N110" s="92">
        <f t="shared" si="7"/>
        <v>8.3000000000000007</v>
      </c>
      <c r="O110" s="92">
        <f t="shared" si="8"/>
        <v>8.3000000000000007</v>
      </c>
      <c r="P110" s="92">
        <f t="shared" si="9"/>
        <v>1.7</v>
      </c>
      <c r="Q110" s="92">
        <f t="shared" si="10"/>
        <v>78.3</v>
      </c>
      <c r="R110" s="6">
        <v>146</v>
      </c>
      <c r="S110" s="6">
        <v>90</v>
      </c>
      <c r="T110" s="6">
        <v>56</v>
      </c>
      <c r="U110" s="5">
        <v>38.4</v>
      </c>
      <c r="V110" s="11" t="s">
        <v>128</v>
      </c>
      <c r="W110" s="8">
        <v>15</v>
      </c>
      <c r="X110" s="5">
        <v>20.100000000000001</v>
      </c>
      <c r="Y110" s="15">
        <v>6</v>
      </c>
      <c r="Z110" s="15">
        <v>3</v>
      </c>
      <c r="AA110" s="15">
        <f t="shared" si="11"/>
        <v>70.900000000000006</v>
      </c>
      <c r="AB110" s="62">
        <v>7</v>
      </c>
      <c r="AC110" s="44" t="s">
        <v>381</v>
      </c>
      <c r="AD110" s="31">
        <v>152</v>
      </c>
      <c r="AE110" s="31">
        <v>159</v>
      </c>
      <c r="AF110" s="5">
        <v>3.6</v>
      </c>
      <c r="AG110" s="44">
        <v>0</v>
      </c>
      <c r="AH110" s="44">
        <v>0</v>
      </c>
      <c r="AI110" s="44">
        <v>0</v>
      </c>
      <c r="AJ110" s="44">
        <v>0</v>
      </c>
      <c r="AK110" s="44">
        <v>0</v>
      </c>
      <c r="AL110" s="44">
        <v>0</v>
      </c>
      <c r="AM110" s="44">
        <v>1</v>
      </c>
      <c r="AN110" s="44">
        <v>0</v>
      </c>
      <c r="AO110" s="44">
        <v>0</v>
      </c>
    </row>
    <row r="111" spans="1:41" s="1" customFormat="1" ht="12" customHeight="1">
      <c r="A111" s="24" t="s">
        <v>105</v>
      </c>
      <c r="B111" s="82" t="s">
        <v>502</v>
      </c>
      <c r="C111" s="76">
        <v>109</v>
      </c>
      <c r="D111" s="88">
        <v>30</v>
      </c>
      <c r="E111" s="88">
        <v>74</v>
      </c>
      <c r="F111" s="88">
        <v>0</v>
      </c>
      <c r="G111" s="88">
        <v>5</v>
      </c>
      <c r="H111" s="88">
        <v>0</v>
      </c>
      <c r="I111" s="88">
        <v>6</v>
      </c>
      <c r="J111" s="88">
        <v>58</v>
      </c>
      <c r="K111" s="88">
        <v>2</v>
      </c>
      <c r="L111" s="88">
        <v>3</v>
      </c>
      <c r="M111" s="92">
        <f t="shared" si="6"/>
        <v>28</v>
      </c>
      <c r="N111" s="92">
        <f t="shared" si="7"/>
        <v>6.8</v>
      </c>
      <c r="O111" s="92">
        <f t="shared" si="8"/>
        <v>0</v>
      </c>
      <c r="P111" s="92">
        <f t="shared" si="9"/>
        <v>8.1</v>
      </c>
      <c r="Q111" s="92">
        <f t="shared" si="10"/>
        <v>78.400000000000006</v>
      </c>
      <c r="R111" s="6">
        <v>107</v>
      </c>
      <c r="S111" s="6">
        <v>92</v>
      </c>
      <c r="T111" s="6">
        <v>15</v>
      </c>
      <c r="U111" s="5">
        <v>14</v>
      </c>
      <c r="V111" s="11" t="s">
        <v>129</v>
      </c>
      <c r="W111" s="8">
        <v>27</v>
      </c>
      <c r="X111" s="5">
        <v>19.899999999999999</v>
      </c>
      <c r="Y111" s="15">
        <v>6.1</v>
      </c>
      <c r="Z111" s="15">
        <v>2.5</v>
      </c>
      <c r="AA111" s="15">
        <f t="shared" si="11"/>
        <v>71.5</v>
      </c>
      <c r="AB111" s="62">
        <v>9</v>
      </c>
      <c r="AC111" s="44" t="s">
        <v>352</v>
      </c>
      <c r="AD111" s="31">
        <v>155</v>
      </c>
      <c r="AE111" s="31">
        <v>161</v>
      </c>
      <c r="AF111" s="5">
        <v>3.9</v>
      </c>
      <c r="AG111" s="44">
        <v>0</v>
      </c>
      <c r="AH111" s="44">
        <v>0</v>
      </c>
      <c r="AI111" s="44">
        <v>0</v>
      </c>
      <c r="AJ111" s="44">
        <v>0</v>
      </c>
      <c r="AK111" s="44">
        <v>0</v>
      </c>
      <c r="AL111" s="44">
        <v>0</v>
      </c>
      <c r="AM111" s="44">
        <v>1</v>
      </c>
      <c r="AN111" s="44">
        <v>0</v>
      </c>
      <c r="AO111" s="44">
        <v>0</v>
      </c>
    </row>
    <row r="112" spans="1:41" s="1" customFormat="1" ht="12" customHeight="1">
      <c r="A112" s="24" t="s">
        <v>106</v>
      </c>
      <c r="B112" s="82" t="s">
        <v>503</v>
      </c>
      <c r="C112" s="76">
        <v>110</v>
      </c>
      <c r="D112" s="88">
        <v>40</v>
      </c>
      <c r="E112" s="88">
        <v>29</v>
      </c>
      <c r="F112" s="88">
        <v>0</v>
      </c>
      <c r="G112" s="88">
        <v>3</v>
      </c>
      <c r="H112" s="88">
        <v>0</v>
      </c>
      <c r="I112" s="88">
        <v>2</v>
      </c>
      <c r="J112" s="88">
        <v>22</v>
      </c>
      <c r="K112" s="88">
        <v>2</v>
      </c>
      <c r="L112" s="88">
        <v>0</v>
      </c>
      <c r="M112" s="92">
        <f t="shared" si="6"/>
        <v>58</v>
      </c>
      <c r="N112" s="92">
        <f t="shared" si="7"/>
        <v>10.3</v>
      </c>
      <c r="O112" s="92">
        <f t="shared" si="8"/>
        <v>0</v>
      </c>
      <c r="P112" s="92">
        <f t="shared" si="9"/>
        <v>6.9</v>
      </c>
      <c r="Q112" s="92">
        <f t="shared" si="10"/>
        <v>75.900000000000006</v>
      </c>
      <c r="R112" s="6">
        <v>69</v>
      </c>
      <c r="S112" s="6">
        <v>60</v>
      </c>
      <c r="T112" s="6">
        <v>9</v>
      </c>
      <c r="U112" s="5">
        <v>13</v>
      </c>
      <c r="V112" s="11" t="s">
        <v>235</v>
      </c>
      <c r="W112" s="8">
        <v>13</v>
      </c>
      <c r="X112" s="5">
        <v>19.399999999999999</v>
      </c>
      <c r="Y112" s="15">
        <v>7.8</v>
      </c>
      <c r="Z112" s="15">
        <v>3.5</v>
      </c>
      <c r="AA112" s="15">
        <f t="shared" si="11"/>
        <v>69.3</v>
      </c>
      <c r="AB112" s="62">
        <v>8</v>
      </c>
      <c r="AC112" s="44" t="s">
        <v>394</v>
      </c>
      <c r="AD112" s="31">
        <v>151</v>
      </c>
      <c r="AE112" s="31">
        <v>159</v>
      </c>
      <c r="AF112" s="5">
        <v>3.5</v>
      </c>
      <c r="AG112" s="44">
        <v>0</v>
      </c>
      <c r="AH112" s="44">
        <v>0</v>
      </c>
      <c r="AI112" s="44">
        <v>0</v>
      </c>
      <c r="AJ112" s="44">
        <v>0</v>
      </c>
      <c r="AK112" s="44">
        <v>0</v>
      </c>
      <c r="AL112" s="44">
        <v>0</v>
      </c>
      <c r="AM112" s="44">
        <v>1</v>
      </c>
      <c r="AN112" s="44">
        <v>0</v>
      </c>
      <c r="AO112" s="44">
        <v>0</v>
      </c>
    </row>
    <row r="113" spans="1:41" s="1" customFormat="1" ht="12" customHeight="1">
      <c r="A113" s="24" t="s">
        <v>107</v>
      </c>
      <c r="B113" s="82" t="s">
        <v>504</v>
      </c>
      <c r="C113" s="76">
        <v>111</v>
      </c>
      <c r="D113" s="88">
        <v>19</v>
      </c>
      <c r="E113" s="88">
        <v>44</v>
      </c>
      <c r="F113" s="88">
        <v>0</v>
      </c>
      <c r="G113" s="88">
        <v>7</v>
      </c>
      <c r="H113" s="88">
        <v>2</v>
      </c>
      <c r="I113" s="88">
        <v>3</v>
      </c>
      <c r="J113" s="88">
        <v>32</v>
      </c>
      <c r="K113" s="88">
        <v>0</v>
      </c>
      <c r="L113" s="88">
        <v>0</v>
      </c>
      <c r="M113" s="92">
        <f t="shared" si="6"/>
        <v>24.1</v>
      </c>
      <c r="N113" s="92">
        <f t="shared" si="7"/>
        <v>15.9</v>
      </c>
      <c r="O113" s="92">
        <f t="shared" si="8"/>
        <v>4.5</v>
      </c>
      <c r="P113" s="92">
        <f t="shared" si="9"/>
        <v>6.8</v>
      </c>
      <c r="Q113" s="92">
        <f t="shared" si="10"/>
        <v>72.7</v>
      </c>
      <c r="R113" s="6">
        <v>79</v>
      </c>
      <c r="S113" s="6">
        <v>63</v>
      </c>
      <c r="T113" s="6">
        <v>16</v>
      </c>
      <c r="U113" s="5">
        <v>20.3</v>
      </c>
      <c r="V113" s="11" t="s">
        <v>131</v>
      </c>
      <c r="W113" s="8">
        <v>33</v>
      </c>
      <c r="X113" s="5">
        <v>22.7</v>
      </c>
      <c r="Y113" s="15">
        <v>6.2</v>
      </c>
      <c r="Z113" s="15">
        <v>2.5</v>
      </c>
      <c r="AA113" s="15">
        <f t="shared" si="11"/>
        <v>68.599999999999994</v>
      </c>
      <c r="AB113" s="62">
        <v>10</v>
      </c>
      <c r="AC113" s="44" t="s">
        <v>353</v>
      </c>
      <c r="AD113" s="31">
        <v>153</v>
      </c>
      <c r="AE113" s="31">
        <v>158</v>
      </c>
      <c r="AF113" s="5">
        <v>3.7</v>
      </c>
      <c r="AG113" s="44">
        <v>0</v>
      </c>
      <c r="AH113" s="44">
        <v>0</v>
      </c>
      <c r="AI113" s="44">
        <v>0</v>
      </c>
      <c r="AJ113" s="44">
        <v>0</v>
      </c>
      <c r="AK113" s="44">
        <v>0</v>
      </c>
      <c r="AL113" s="44">
        <v>0</v>
      </c>
      <c r="AM113" s="44">
        <v>1</v>
      </c>
      <c r="AN113" s="44">
        <v>0</v>
      </c>
      <c r="AO113" s="44">
        <v>0</v>
      </c>
    </row>
    <row r="114" spans="1:41" s="1" customFormat="1" ht="12" customHeight="1">
      <c r="A114" s="53" t="s">
        <v>418</v>
      </c>
      <c r="B114" s="85" t="s">
        <v>505</v>
      </c>
      <c r="C114" s="76">
        <v>112</v>
      </c>
      <c r="D114" s="93">
        <v>277</v>
      </c>
      <c r="E114" s="93">
        <v>1798</v>
      </c>
      <c r="F114" s="93">
        <v>16</v>
      </c>
      <c r="G114" s="93">
        <v>98</v>
      </c>
      <c r="H114" s="93">
        <v>211</v>
      </c>
      <c r="I114" s="93">
        <v>115</v>
      </c>
      <c r="J114" s="93">
        <v>1281</v>
      </c>
      <c r="K114" s="93">
        <v>51</v>
      </c>
      <c r="L114" s="93">
        <v>26</v>
      </c>
      <c r="M114" s="92">
        <f t="shared" si="6"/>
        <v>12.5</v>
      </c>
      <c r="N114" s="92">
        <f t="shared" si="7"/>
        <v>5.5</v>
      </c>
      <c r="O114" s="92">
        <f t="shared" si="8"/>
        <v>11.7</v>
      </c>
      <c r="P114" s="92">
        <f t="shared" si="9"/>
        <v>6.4</v>
      </c>
      <c r="Q114" s="92">
        <f t="shared" si="10"/>
        <v>71.2</v>
      </c>
      <c r="R114" s="6">
        <v>2220</v>
      </c>
      <c r="S114" s="6">
        <v>665</v>
      </c>
      <c r="T114" s="6">
        <v>1553</v>
      </c>
      <c r="U114" s="5">
        <v>70</v>
      </c>
      <c r="V114" s="11" t="s">
        <v>221</v>
      </c>
      <c r="W114" s="8">
        <v>189</v>
      </c>
      <c r="X114" s="5">
        <v>19.600000000000001</v>
      </c>
      <c r="Y114" s="15">
        <v>5.6</v>
      </c>
      <c r="Z114" s="15">
        <v>2.4</v>
      </c>
      <c r="AA114" s="15">
        <f t="shared" si="11"/>
        <v>72.400000000000006</v>
      </c>
      <c r="AB114" s="62">
        <v>15</v>
      </c>
      <c r="AC114" s="44" t="s">
        <v>386</v>
      </c>
      <c r="AD114" s="31">
        <v>154</v>
      </c>
      <c r="AE114" s="31">
        <v>154</v>
      </c>
      <c r="AF114" s="5">
        <v>4.2</v>
      </c>
      <c r="AG114" s="44">
        <v>0</v>
      </c>
      <c r="AH114" s="44">
        <v>0</v>
      </c>
      <c r="AI114" s="44">
        <v>0</v>
      </c>
      <c r="AJ114" s="44">
        <v>0</v>
      </c>
      <c r="AK114" s="44">
        <v>0</v>
      </c>
      <c r="AL114" s="44">
        <v>0</v>
      </c>
      <c r="AM114" s="44">
        <v>0</v>
      </c>
      <c r="AN114" s="44">
        <v>1</v>
      </c>
      <c r="AO114" s="44">
        <v>0</v>
      </c>
    </row>
    <row r="115" spans="1:41" s="1" customFormat="1" ht="12" customHeight="1">
      <c r="A115" s="24" t="s">
        <v>110</v>
      </c>
      <c r="B115" s="82" t="s">
        <v>506</v>
      </c>
      <c r="C115" s="76">
        <v>113</v>
      </c>
      <c r="D115" s="88">
        <v>19</v>
      </c>
      <c r="E115" s="88">
        <v>203</v>
      </c>
      <c r="F115" s="88">
        <v>1</v>
      </c>
      <c r="G115" s="88">
        <v>9</v>
      </c>
      <c r="H115" s="88">
        <v>19</v>
      </c>
      <c r="I115" s="88">
        <v>11</v>
      </c>
      <c r="J115" s="88">
        <v>154</v>
      </c>
      <c r="K115" s="88">
        <v>7</v>
      </c>
      <c r="L115" s="88">
        <v>2</v>
      </c>
      <c r="M115" s="92">
        <f t="shared" si="6"/>
        <v>8.1999999999999993</v>
      </c>
      <c r="N115" s="92">
        <f t="shared" si="7"/>
        <v>4.4000000000000004</v>
      </c>
      <c r="O115" s="92">
        <f t="shared" si="8"/>
        <v>9.4</v>
      </c>
      <c r="P115" s="92">
        <f t="shared" si="9"/>
        <v>5.4</v>
      </c>
      <c r="Q115" s="92">
        <f t="shared" si="10"/>
        <v>75.900000000000006</v>
      </c>
      <c r="R115" s="4">
        <v>233</v>
      </c>
      <c r="S115" s="4">
        <v>36</v>
      </c>
      <c r="T115" s="4">
        <v>196</v>
      </c>
      <c r="U115" s="5">
        <v>84.1</v>
      </c>
      <c r="V115" s="11" t="s">
        <v>220</v>
      </c>
      <c r="W115" s="8">
        <v>190</v>
      </c>
      <c r="X115" s="5">
        <v>23.1</v>
      </c>
      <c r="Y115" s="15">
        <v>6.8</v>
      </c>
      <c r="Z115" s="15">
        <v>3.7</v>
      </c>
      <c r="AA115" s="15">
        <f t="shared" si="11"/>
        <v>66.400000000000006</v>
      </c>
      <c r="AB115" s="62">
        <v>15</v>
      </c>
      <c r="AC115" s="44" t="s">
        <v>365</v>
      </c>
      <c r="AD115" s="31">
        <v>149</v>
      </c>
      <c r="AE115" s="31">
        <v>147</v>
      </c>
      <c r="AF115" s="5">
        <v>3.7</v>
      </c>
      <c r="AG115" s="44">
        <v>0</v>
      </c>
      <c r="AH115" s="44">
        <v>0</v>
      </c>
      <c r="AI115" s="44">
        <v>0</v>
      </c>
      <c r="AJ115" s="44">
        <v>0</v>
      </c>
      <c r="AK115" s="44">
        <v>0</v>
      </c>
      <c r="AL115" s="44">
        <v>0</v>
      </c>
      <c r="AM115" s="44">
        <v>0</v>
      </c>
      <c r="AN115" s="44">
        <v>1</v>
      </c>
      <c r="AO115" s="44">
        <v>0</v>
      </c>
    </row>
    <row r="116" spans="1:41" s="1" customFormat="1" ht="12" customHeight="1">
      <c r="A116" s="24" t="s">
        <v>111</v>
      </c>
      <c r="B116" s="82" t="s">
        <v>507</v>
      </c>
      <c r="C116" s="76">
        <v>114</v>
      </c>
      <c r="D116" s="88">
        <v>4</v>
      </c>
      <c r="E116" s="88">
        <v>88</v>
      </c>
      <c r="F116" s="88">
        <v>0</v>
      </c>
      <c r="G116" s="88">
        <v>2</v>
      </c>
      <c r="H116" s="88">
        <v>12</v>
      </c>
      <c r="I116" s="88">
        <v>2</v>
      </c>
      <c r="J116" s="88">
        <v>69</v>
      </c>
      <c r="K116" s="88">
        <v>2</v>
      </c>
      <c r="L116" s="88">
        <v>1</v>
      </c>
      <c r="M116" s="92">
        <f t="shared" si="6"/>
        <v>4.3</v>
      </c>
      <c r="N116" s="92">
        <f t="shared" si="7"/>
        <v>2.2999999999999998</v>
      </c>
      <c r="O116" s="92">
        <f t="shared" si="8"/>
        <v>13.6</v>
      </c>
      <c r="P116" s="92">
        <f t="shared" si="9"/>
        <v>2.2999999999999998</v>
      </c>
      <c r="Q116" s="92">
        <f t="shared" si="10"/>
        <v>78.400000000000006</v>
      </c>
      <c r="R116" s="6">
        <v>93</v>
      </c>
      <c r="S116" s="6">
        <v>34</v>
      </c>
      <c r="T116" s="6">
        <v>59</v>
      </c>
      <c r="U116" s="5">
        <v>63.4</v>
      </c>
      <c r="V116" s="11" t="s">
        <v>239</v>
      </c>
      <c r="W116" s="8">
        <v>181</v>
      </c>
      <c r="X116" s="5">
        <v>21.9</v>
      </c>
      <c r="Y116" s="15">
        <v>7.9</v>
      </c>
      <c r="Z116" s="15">
        <v>3.9</v>
      </c>
      <c r="AA116" s="15">
        <f t="shared" si="11"/>
        <v>66.3</v>
      </c>
      <c r="AB116" s="62">
        <v>15</v>
      </c>
      <c r="AC116" s="44" t="s">
        <v>393</v>
      </c>
      <c r="AD116" s="31">
        <v>154</v>
      </c>
      <c r="AE116" s="31">
        <v>151</v>
      </c>
      <c r="AF116" s="5">
        <v>4</v>
      </c>
      <c r="AG116" s="44">
        <v>0</v>
      </c>
      <c r="AH116" s="44">
        <v>0</v>
      </c>
      <c r="AI116" s="44">
        <v>0</v>
      </c>
      <c r="AJ116" s="44">
        <v>0</v>
      </c>
      <c r="AK116" s="44">
        <v>0</v>
      </c>
      <c r="AL116" s="44">
        <v>0</v>
      </c>
      <c r="AM116" s="44">
        <v>0</v>
      </c>
      <c r="AN116" s="44">
        <v>1</v>
      </c>
      <c r="AO116" s="44">
        <v>0</v>
      </c>
    </row>
    <row r="117" spans="1:41" s="1" customFormat="1" ht="12" customHeight="1">
      <c r="A117" s="43" t="s">
        <v>540</v>
      </c>
      <c r="B117" s="82" t="s">
        <v>155</v>
      </c>
      <c r="C117" s="76">
        <v>115</v>
      </c>
      <c r="D117" s="88">
        <v>371</v>
      </c>
      <c r="E117" s="88">
        <v>671</v>
      </c>
      <c r="F117" s="88">
        <v>2</v>
      </c>
      <c r="G117" s="88">
        <v>83</v>
      </c>
      <c r="H117" s="88">
        <v>59</v>
      </c>
      <c r="I117" s="88">
        <v>34</v>
      </c>
      <c r="J117" s="88">
        <v>469</v>
      </c>
      <c r="K117" s="88">
        <v>10</v>
      </c>
      <c r="L117" s="88">
        <v>14</v>
      </c>
      <c r="M117" s="92">
        <f t="shared" si="6"/>
        <v>32.9</v>
      </c>
      <c r="N117" s="92">
        <f t="shared" si="7"/>
        <v>12.4</v>
      </c>
      <c r="O117" s="92">
        <f t="shared" si="8"/>
        <v>8.8000000000000007</v>
      </c>
      <c r="P117" s="92">
        <f t="shared" si="9"/>
        <v>5.0999999999999996</v>
      </c>
      <c r="Q117" s="92">
        <f t="shared" si="10"/>
        <v>69.900000000000006</v>
      </c>
      <c r="R117" s="6">
        <v>1126</v>
      </c>
      <c r="S117" s="6">
        <v>654</v>
      </c>
      <c r="T117" s="6">
        <v>472</v>
      </c>
      <c r="U117" s="5">
        <v>41.9</v>
      </c>
      <c r="V117" s="42" t="s">
        <v>281</v>
      </c>
      <c r="W117" s="8" t="s">
        <v>282</v>
      </c>
      <c r="X117" s="10">
        <f>AVERAGE(Sheet1!Q138:Q139)</f>
        <v>19.649999999999999</v>
      </c>
      <c r="Y117" s="10">
        <f>AVERAGE(Sheet1!R138:R139)</f>
        <v>5.95</v>
      </c>
      <c r="Z117" s="10">
        <f>AVERAGE(Sheet1!S138:S139)</f>
        <v>3</v>
      </c>
      <c r="AA117" s="15">
        <f t="shared" si="11"/>
        <v>71.400000000000006</v>
      </c>
      <c r="AB117" s="62">
        <v>17</v>
      </c>
      <c r="AC117" s="44" t="s">
        <v>366</v>
      </c>
      <c r="AD117" s="31">
        <v>151</v>
      </c>
      <c r="AE117" s="31">
        <v>151</v>
      </c>
      <c r="AF117" s="5">
        <v>3.7</v>
      </c>
      <c r="AG117" s="44">
        <v>0</v>
      </c>
      <c r="AH117" s="44">
        <v>0</v>
      </c>
      <c r="AI117" s="44">
        <v>0</v>
      </c>
      <c r="AJ117" s="44">
        <v>0</v>
      </c>
      <c r="AK117" s="44">
        <v>0</v>
      </c>
      <c r="AL117" s="44">
        <v>0</v>
      </c>
      <c r="AM117" s="44">
        <v>0</v>
      </c>
      <c r="AN117" s="44">
        <v>0</v>
      </c>
      <c r="AO117" s="44">
        <v>1</v>
      </c>
    </row>
    <row r="118" spans="1:41" s="1" customFormat="1" ht="12" customHeight="1">
      <c r="A118" s="24" t="s">
        <v>113</v>
      </c>
      <c r="B118" s="82" t="s">
        <v>368</v>
      </c>
      <c r="C118" s="76">
        <v>116</v>
      </c>
      <c r="D118" s="88">
        <v>105</v>
      </c>
      <c r="E118" s="88">
        <v>86</v>
      </c>
      <c r="F118" s="88">
        <v>0</v>
      </c>
      <c r="G118" s="88">
        <v>21</v>
      </c>
      <c r="H118" s="88">
        <v>3</v>
      </c>
      <c r="I118" s="88">
        <v>6</v>
      </c>
      <c r="J118" s="88">
        <v>53</v>
      </c>
      <c r="K118" s="88">
        <v>2</v>
      </c>
      <c r="L118" s="88">
        <v>1</v>
      </c>
      <c r="M118" s="92">
        <f t="shared" si="6"/>
        <v>52</v>
      </c>
      <c r="N118" s="92">
        <f t="shared" si="7"/>
        <v>24.4</v>
      </c>
      <c r="O118" s="92">
        <f t="shared" si="8"/>
        <v>3.5</v>
      </c>
      <c r="P118" s="92">
        <f t="shared" si="9"/>
        <v>7</v>
      </c>
      <c r="Q118" s="92">
        <f t="shared" si="10"/>
        <v>61.6</v>
      </c>
      <c r="R118" s="4">
        <v>202</v>
      </c>
      <c r="S118" s="4">
        <v>139</v>
      </c>
      <c r="T118" s="4">
        <v>63</v>
      </c>
      <c r="U118" s="5">
        <v>31.2</v>
      </c>
      <c r="V118" s="11" t="s">
        <v>153</v>
      </c>
      <c r="W118" s="8">
        <v>218</v>
      </c>
      <c r="X118" s="5">
        <v>15.2</v>
      </c>
      <c r="Y118" s="15">
        <v>4.5999999999999996</v>
      </c>
      <c r="Z118" s="15">
        <v>2.4</v>
      </c>
      <c r="AA118" s="15">
        <f t="shared" si="11"/>
        <v>77.8</v>
      </c>
      <c r="AB118" s="62">
        <v>17</v>
      </c>
      <c r="AC118" s="64" t="s">
        <v>410</v>
      </c>
      <c r="AD118" s="5">
        <f>SUMPRODUCT('Sheet 3'!V139:V140,'Sheet 3'!$Y139:$Y140)/SUM('Sheet 3'!$Y139:$Y140)</f>
        <v>151</v>
      </c>
      <c r="AE118" s="5">
        <f>SUMPRODUCT('Sheet 3'!W139:W140,'Sheet 3'!$Y139:$Y140)/SUM('Sheet 3'!$Y139:$Y140)</f>
        <v>161</v>
      </c>
      <c r="AF118" s="10">
        <f>SUMPRODUCT('Sheet 3'!X139:X140,'Sheet 3'!$Y139:$Y140)/SUM('Sheet 3'!$Y139:$Y140)</f>
        <v>3.5</v>
      </c>
      <c r="AG118" s="44">
        <v>0</v>
      </c>
      <c r="AH118" s="44">
        <v>0</v>
      </c>
      <c r="AI118" s="44">
        <v>0</v>
      </c>
      <c r="AJ118" s="44">
        <v>0</v>
      </c>
      <c r="AK118" s="44">
        <v>0</v>
      </c>
      <c r="AL118" s="44">
        <v>0</v>
      </c>
      <c r="AM118" s="44">
        <v>0</v>
      </c>
      <c r="AN118" s="44">
        <v>0</v>
      </c>
      <c r="AO118" s="44">
        <v>1</v>
      </c>
    </row>
    <row r="119" spans="1:41" s="1" customFormat="1" ht="12" customHeight="1">
      <c r="A119" s="24" t="s">
        <v>114</v>
      </c>
      <c r="B119" s="82" t="s">
        <v>152</v>
      </c>
      <c r="C119" s="76">
        <v>117</v>
      </c>
      <c r="D119" s="88">
        <v>132</v>
      </c>
      <c r="E119" s="88">
        <v>474</v>
      </c>
      <c r="F119" s="88">
        <v>3</v>
      </c>
      <c r="G119" s="88">
        <v>22</v>
      </c>
      <c r="H119" s="88">
        <v>35</v>
      </c>
      <c r="I119" s="88">
        <v>24</v>
      </c>
      <c r="J119" s="88">
        <v>366</v>
      </c>
      <c r="K119" s="88">
        <v>12</v>
      </c>
      <c r="L119" s="88">
        <v>12</v>
      </c>
      <c r="M119" s="92">
        <f t="shared" si="6"/>
        <v>20.3</v>
      </c>
      <c r="N119" s="92">
        <f t="shared" si="7"/>
        <v>4.5999999999999996</v>
      </c>
      <c r="O119" s="92">
        <f t="shared" si="8"/>
        <v>7.4</v>
      </c>
      <c r="P119" s="92">
        <f t="shared" si="9"/>
        <v>5.0999999999999996</v>
      </c>
      <c r="Q119" s="92">
        <f t="shared" si="10"/>
        <v>77.2</v>
      </c>
      <c r="R119" s="4">
        <v>651</v>
      </c>
      <c r="S119" s="4">
        <v>233</v>
      </c>
      <c r="T119" s="4">
        <v>418</v>
      </c>
      <c r="U119" s="5">
        <v>64.2</v>
      </c>
      <c r="V119" s="11" t="s">
        <v>152</v>
      </c>
      <c r="W119" s="8">
        <v>186</v>
      </c>
      <c r="X119" s="5">
        <v>25.5</v>
      </c>
      <c r="Y119" s="15">
        <v>7.6</v>
      </c>
      <c r="Z119" s="15">
        <v>3.9</v>
      </c>
      <c r="AA119" s="15">
        <f t="shared" si="11"/>
        <v>63</v>
      </c>
      <c r="AB119" s="62">
        <v>19</v>
      </c>
      <c r="AC119" s="67" t="s">
        <v>411</v>
      </c>
      <c r="AD119" s="5">
        <f>SUMPRODUCT('Sheet 3'!V141:V142,'Sheet 3'!$Y141:$Y142)/SUM('Sheet 3'!$Y141:$Y142)</f>
        <v>149.9</v>
      </c>
      <c r="AE119" s="5">
        <f>SUMPRODUCT('Sheet 3'!W141:W142,'Sheet 3'!$Y141:$Y142)/SUM('Sheet 3'!$Y141:$Y142)</f>
        <v>148.30000000000001</v>
      </c>
      <c r="AF119" s="10">
        <f>SUMPRODUCT('Sheet 3'!X141:X142,'Sheet 3'!$Y141:$Y142)/SUM('Sheet 3'!$Y141:$Y142)</f>
        <v>3.63</v>
      </c>
      <c r="AG119" s="44">
        <v>0</v>
      </c>
      <c r="AH119" s="44">
        <v>0</v>
      </c>
      <c r="AI119" s="44">
        <v>0</v>
      </c>
      <c r="AJ119" s="44">
        <v>0</v>
      </c>
      <c r="AK119" s="44">
        <v>0</v>
      </c>
      <c r="AL119" s="44">
        <v>0</v>
      </c>
      <c r="AM119" s="44">
        <v>0</v>
      </c>
      <c r="AN119" s="44">
        <v>0</v>
      </c>
      <c r="AO119" s="44">
        <v>1</v>
      </c>
    </row>
    <row r="120" spans="1:41" s="1" customFormat="1" ht="12" customHeight="1">
      <c r="A120" s="24" t="s">
        <v>115</v>
      </c>
      <c r="B120" s="82" t="s">
        <v>508</v>
      </c>
      <c r="C120" s="76">
        <v>118</v>
      </c>
      <c r="D120" s="88">
        <v>26</v>
      </c>
      <c r="E120" s="88">
        <v>84</v>
      </c>
      <c r="F120" s="88">
        <v>0</v>
      </c>
      <c r="G120" s="88">
        <v>2</v>
      </c>
      <c r="H120" s="88">
        <v>16</v>
      </c>
      <c r="I120" s="88">
        <v>6</v>
      </c>
      <c r="J120" s="88">
        <v>59</v>
      </c>
      <c r="K120" s="88">
        <v>1</v>
      </c>
      <c r="L120" s="88">
        <v>0</v>
      </c>
      <c r="M120" s="92">
        <f t="shared" si="6"/>
        <v>22</v>
      </c>
      <c r="N120" s="92">
        <f t="shared" si="7"/>
        <v>2.4</v>
      </c>
      <c r="O120" s="92">
        <f t="shared" si="8"/>
        <v>19</v>
      </c>
      <c r="P120" s="92">
        <f t="shared" si="9"/>
        <v>7.1</v>
      </c>
      <c r="Q120" s="92">
        <f t="shared" si="10"/>
        <v>70.2</v>
      </c>
      <c r="R120" s="4">
        <v>118</v>
      </c>
      <c r="S120" s="4">
        <v>63</v>
      </c>
      <c r="T120" s="4">
        <v>55</v>
      </c>
      <c r="U120" s="5">
        <v>46.6</v>
      </c>
      <c r="V120" s="11" t="s">
        <v>141</v>
      </c>
      <c r="W120" s="8">
        <v>205</v>
      </c>
      <c r="X120" s="5">
        <v>20.5</v>
      </c>
      <c r="Y120" s="15">
        <v>6</v>
      </c>
      <c r="Z120" s="15">
        <v>3.6</v>
      </c>
      <c r="AA120" s="15">
        <f t="shared" si="11"/>
        <v>69.900000000000006</v>
      </c>
      <c r="AB120" s="62">
        <v>20</v>
      </c>
      <c r="AC120" s="44" t="s">
        <v>141</v>
      </c>
      <c r="AD120" s="31">
        <v>152</v>
      </c>
      <c r="AE120" s="31">
        <v>149</v>
      </c>
      <c r="AF120" s="5">
        <v>3.8</v>
      </c>
      <c r="AG120" s="44">
        <v>0</v>
      </c>
      <c r="AH120" s="44">
        <v>0</v>
      </c>
      <c r="AI120" s="44">
        <v>0</v>
      </c>
      <c r="AJ120" s="44">
        <v>0</v>
      </c>
      <c r="AK120" s="44">
        <v>0</v>
      </c>
      <c r="AL120" s="44">
        <v>0</v>
      </c>
      <c r="AM120" s="44">
        <v>0</v>
      </c>
      <c r="AN120" s="44">
        <v>0</v>
      </c>
      <c r="AO120" s="44">
        <v>1</v>
      </c>
    </row>
    <row r="121" spans="1:41" s="1" customFormat="1" ht="12" customHeight="1">
      <c r="A121" s="24" t="s">
        <v>116</v>
      </c>
      <c r="B121" s="82" t="s">
        <v>252</v>
      </c>
      <c r="C121" s="76">
        <v>119</v>
      </c>
      <c r="D121" s="88">
        <v>36</v>
      </c>
      <c r="E121" s="88">
        <v>226</v>
      </c>
      <c r="F121" s="88">
        <v>0</v>
      </c>
      <c r="G121" s="88">
        <v>15</v>
      </c>
      <c r="H121" s="88">
        <v>28</v>
      </c>
      <c r="I121" s="88">
        <v>23</v>
      </c>
      <c r="J121" s="88">
        <v>148</v>
      </c>
      <c r="K121" s="88">
        <v>8</v>
      </c>
      <c r="L121" s="88">
        <v>4</v>
      </c>
      <c r="M121" s="92">
        <f t="shared" si="6"/>
        <v>12.5</v>
      </c>
      <c r="N121" s="92">
        <f t="shared" si="7"/>
        <v>6.6</v>
      </c>
      <c r="O121" s="92">
        <f t="shared" si="8"/>
        <v>12.4</v>
      </c>
      <c r="P121" s="92">
        <f t="shared" si="9"/>
        <v>10.199999999999999</v>
      </c>
      <c r="Q121" s="92">
        <f t="shared" si="10"/>
        <v>65.5</v>
      </c>
      <c r="R121" s="4">
        <v>289</v>
      </c>
      <c r="S121" s="4">
        <v>65</v>
      </c>
      <c r="T121" s="4">
        <v>224</v>
      </c>
      <c r="U121" s="5">
        <v>77.5</v>
      </c>
      <c r="V121" s="11" t="s">
        <v>241</v>
      </c>
      <c r="W121" s="8">
        <v>208</v>
      </c>
      <c r="X121" s="5">
        <v>25.6</v>
      </c>
      <c r="Y121" s="15">
        <v>6.4</v>
      </c>
      <c r="Z121" s="15">
        <v>4</v>
      </c>
      <c r="AA121" s="15">
        <f t="shared" si="11"/>
        <v>64</v>
      </c>
      <c r="AB121" s="62">
        <v>20</v>
      </c>
      <c r="AC121" s="44" t="s">
        <v>241</v>
      </c>
      <c r="AD121" s="31">
        <v>149</v>
      </c>
      <c r="AE121" s="31">
        <v>145</v>
      </c>
      <c r="AF121" s="5">
        <v>3.6</v>
      </c>
      <c r="AG121" s="44">
        <v>0</v>
      </c>
      <c r="AH121" s="44">
        <v>0</v>
      </c>
      <c r="AI121" s="44">
        <v>0</v>
      </c>
      <c r="AJ121" s="44">
        <v>0</v>
      </c>
      <c r="AK121" s="44">
        <v>0</v>
      </c>
      <c r="AL121" s="44">
        <v>0</v>
      </c>
      <c r="AM121" s="44">
        <v>0</v>
      </c>
      <c r="AN121" s="44">
        <v>0</v>
      </c>
      <c r="AO121" s="44">
        <v>1</v>
      </c>
    </row>
    <row r="124" spans="1:41" customFormat="1" ht="12" customHeight="1">
      <c r="B124" s="86"/>
      <c r="C124" s="77"/>
      <c r="D124" s="28"/>
      <c r="E124" s="28"/>
      <c r="F124" s="28"/>
      <c r="G124" s="28"/>
      <c r="H124" s="28"/>
      <c r="I124" s="28"/>
      <c r="J124" s="28"/>
      <c r="K124" s="28"/>
      <c r="L124" s="28"/>
      <c r="M124" s="28"/>
      <c r="N124" s="28"/>
      <c r="O124" s="28"/>
      <c r="P124" s="28"/>
      <c r="Q124" s="28"/>
      <c r="AG124" s="44"/>
      <c r="AH124" s="44"/>
      <c r="AI124" s="44"/>
      <c r="AJ124" s="44"/>
      <c r="AK124" s="44"/>
      <c r="AL124" s="44"/>
      <c r="AM124" s="44"/>
      <c r="AN124" s="44"/>
      <c r="AO124" s="44"/>
    </row>
    <row r="125" spans="1:41" customFormat="1" ht="12" customHeight="1">
      <c r="B125" s="86"/>
      <c r="C125" s="77"/>
      <c r="D125" s="28"/>
      <c r="E125" s="28"/>
      <c r="F125" s="28"/>
      <c r="G125" s="28"/>
      <c r="H125" s="28"/>
      <c r="I125" s="28"/>
      <c r="J125" s="28"/>
      <c r="K125" s="28"/>
      <c r="L125" s="28"/>
      <c r="M125" s="28"/>
      <c r="N125" s="28"/>
      <c r="O125" s="28"/>
      <c r="P125" s="28"/>
      <c r="Q125" s="28"/>
      <c r="AG125" s="44"/>
      <c r="AH125" s="44"/>
      <c r="AI125" s="44"/>
      <c r="AJ125" s="44"/>
      <c r="AK125" s="44"/>
      <c r="AL125" s="44"/>
      <c r="AM125" s="44"/>
      <c r="AN125" s="44"/>
      <c r="AO125" s="44"/>
    </row>
  </sheetData>
  <pageMargins left="0.5" right="0.5" top="0.5" bottom="0.75" header="0.5" footer="0.5"/>
  <pageSetup orientation="portrait"/>
  <rowBreaks count="1" manualBreakCount="1">
    <brk id="46" max="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 2</vt:lpstr>
      <vt:lpstr>Sheet 3</vt:lpstr>
      <vt:lpstr>Sheet 4</vt:lpstr>
      <vt:lpstr>Sheet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2009-11-13T20:56:36Z</dcterms:created>
  <dcterms:modified xsi:type="dcterms:W3CDTF">2016-09-14T22:03:18Z</dcterms:modified>
</cp:coreProperties>
</file>